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23893F5B-9A32-4710-BF14-2EED48FB3D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給与所得者の保険料控除申告書" sheetId="7" r:id="rId1"/>
  </sheets>
  <definedNames>
    <definedName name="_xlnm.Print_Area" localSheetId="0">給与所得者の保険料控除申告書!$A$1:$CA$86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61" i="7" l="1"/>
  <c r="K52" i="7"/>
  <c r="BS81" i="7" l="1"/>
  <c r="BT34" i="7" l="1"/>
  <c r="BD41" i="7" s="1"/>
  <c r="BT37" i="7"/>
  <c r="BU41" i="7" s="1"/>
  <c r="K69" i="7"/>
  <c r="Y70" i="7" s="1"/>
  <c r="K65" i="7"/>
  <c r="Y66" i="7" s="1"/>
  <c r="AM53" i="7"/>
  <c r="K39" i="7"/>
  <c r="Y40" i="7" s="1"/>
  <c r="K35" i="7"/>
  <c r="Y36" i="7" s="1"/>
  <c r="BO22" i="7"/>
  <c r="BO28" i="7"/>
  <c r="AF23" i="7"/>
  <c r="AF26" i="7"/>
  <c r="AF29" i="7"/>
  <c r="AF32" i="7"/>
  <c r="AF56" i="7"/>
  <c r="AF59" i="7"/>
  <c r="AF62" i="7"/>
  <c r="BR45" i="7" l="1"/>
  <c r="AM66" i="7"/>
  <c r="AM70" i="7" s="1"/>
  <c r="AM36" i="7"/>
  <c r="AM40" i="7" s="1"/>
  <c r="AM79" i="7" l="1"/>
</calcChain>
</file>

<file path=xl/sharedStrings.xml><?xml version="1.0" encoding="utf-8"?>
<sst xmlns="http://schemas.openxmlformats.org/spreadsheetml/2006/main" count="147" uniqueCount="117">
  <si>
    <t>所轄税務署長</t>
  </si>
  <si>
    <t>給与の支払者の
名 称 ( 氏 名 )</t>
    <phoneticPr fontId="1"/>
  </si>
  <si>
    <t>(フリガナ)
あなたの氏名</t>
    <phoneticPr fontId="1"/>
  </si>
  <si>
    <t>給与の支払者の
法人番号</t>
    <phoneticPr fontId="1"/>
  </si>
  <si>
    <t xml:space="preserve"> ※この申告書の提出を受けた給与の支払者（個人を除きます）が記載してください。</t>
  </si>
  <si>
    <t>あなたの住所
又 は 居 所</t>
    <phoneticPr fontId="1"/>
  </si>
  <si>
    <t>税務署長</t>
  </si>
  <si>
    <t>給与の支払者の
所 在 地 (住 所)</t>
    <phoneticPr fontId="1"/>
  </si>
  <si>
    <t>生 命 保 険 料 控 除</t>
    <phoneticPr fontId="1"/>
  </si>
  <si>
    <t>保険会社等の名称</t>
    <phoneticPr fontId="1"/>
  </si>
  <si>
    <t>保険等の
種類</t>
    <phoneticPr fontId="1"/>
  </si>
  <si>
    <t>保険期間
又は年金
支払期間</t>
    <phoneticPr fontId="1"/>
  </si>
  <si>
    <t>保険等の
契約者の氏名</t>
    <phoneticPr fontId="1"/>
  </si>
  <si>
    <t>保険金等の受取人</t>
  </si>
  <si>
    <t>新・旧の
区分</t>
    <phoneticPr fontId="1"/>
  </si>
  <si>
    <t>あなたが本年中に支払った
保険料等の金額(分配を受けた
剰余金等の控除後の金額)
(a)</t>
    <phoneticPr fontId="1"/>
  </si>
  <si>
    <t>給与の
支払者の
確認印</t>
    <phoneticPr fontId="1"/>
  </si>
  <si>
    <t>地震保険料控除</t>
  </si>
  <si>
    <t>保険等の
種類(目的)</t>
    <phoneticPr fontId="1"/>
  </si>
  <si>
    <t>保険
期間</t>
    <phoneticPr fontId="1"/>
  </si>
  <si>
    <t>保険等の対象となった</t>
  </si>
  <si>
    <t>地震保険料又は旧長期損害保険料の区分</t>
    <phoneticPr fontId="1"/>
  </si>
  <si>
    <t>あなたが本年中に支払った
保険料等のうち、左欄の区
分に係る金額(分配を受けた
剰余金等の控除後の金額)A</t>
    <phoneticPr fontId="1"/>
  </si>
  <si>
    <r>
      <t xml:space="preserve">◎ </t>
    </r>
    <r>
      <rPr>
        <b/>
        <sz val="11"/>
        <color theme="1"/>
        <rFont val="Liberation Sans"/>
        <family val="2"/>
      </rPr>
      <t>この申告書の記載に当たっては、裏面の説明をお読みください。</t>
    </r>
  </si>
  <si>
    <t>家屋等に居住又は
家財を利用している
者等の氏名</t>
    <phoneticPr fontId="1"/>
  </si>
  <si>
    <t>あなた
との
続柄</t>
    <phoneticPr fontId="1"/>
  </si>
  <si>
    <t>氏名</t>
  </si>
  <si>
    <t>一般の生命保険料</t>
  </si>
  <si>
    <t>(a)</t>
  </si>
  <si>
    <t>　Ａのうち地震保険料の金額の合計額</t>
    <phoneticPr fontId="1"/>
  </si>
  <si>
    <t>Ｂ</t>
    <phoneticPr fontId="1"/>
  </si>
  <si>
    <r>
      <t>(a)のうち</t>
    </r>
    <r>
      <rPr>
        <b/>
        <sz val="8"/>
        <color theme="1"/>
        <rFont val="ＭＳ Ｐゴシック"/>
        <family val="3"/>
        <charset val="128"/>
      </rPr>
      <t>新保険料
等</t>
    </r>
    <r>
      <rPr>
        <sz val="8"/>
        <color theme="1"/>
        <rFont val="ＭＳ Ｐ明朝"/>
        <family val="1"/>
        <charset val="128"/>
      </rPr>
      <t>の金額の合計額</t>
    </r>
    <phoneticPr fontId="1"/>
  </si>
  <si>
    <t>A</t>
  </si>
  <si>
    <r>
      <t>Aの金額を下の</t>
    </r>
    <r>
      <rPr>
        <b/>
        <sz val="7"/>
        <color theme="1"/>
        <rFont val="ＭＳ Ｐゴシック"/>
        <family val="3"/>
        <charset val="128"/>
      </rPr>
      <t>計算式I (新保険
料等用)</t>
    </r>
    <r>
      <rPr>
        <sz val="7"/>
        <color theme="1"/>
        <rFont val="ＭＳ Ｐ明朝"/>
        <family val="1"/>
        <charset val="128"/>
      </rPr>
      <t>に当てはめて計算した金額</t>
    </r>
    <phoneticPr fontId="1"/>
  </si>
  <si>
    <t>①</t>
  </si>
  <si>
    <t>(最高40,000円)</t>
  </si>
  <si>
    <t>計(①＋②)</t>
  </si>
  <si>
    <t>③</t>
  </si>
  <si>
    <t>　Ａのうち旧長期損害保険料の金額の合計額</t>
    <phoneticPr fontId="1"/>
  </si>
  <si>
    <t>Ｃ</t>
    <phoneticPr fontId="1"/>
  </si>
  <si>
    <r>
      <t>(a)のうち</t>
    </r>
    <r>
      <rPr>
        <b/>
        <sz val="8"/>
        <color theme="1"/>
        <rFont val="ＭＳ Ｐゴシック"/>
        <family val="3"/>
        <charset val="128"/>
      </rPr>
      <t>旧保険料
等</t>
    </r>
    <r>
      <rPr>
        <sz val="8"/>
        <color theme="1"/>
        <rFont val="ＭＳ Ｐ明朝"/>
        <family val="1"/>
        <charset val="128"/>
      </rPr>
      <t>の金額の合計額</t>
    </r>
    <phoneticPr fontId="1"/>
  </si>
  <si>
    <t>B</t>
  </si>
  <si>
    <r>
      <t>Bの金額を下の</t>
    </r>
    <r>
      <rPr>
        <b/>
        <sz val="7"/>
        <color theme="1"/>
        <rFont val="ＭＳ Ｐゴシック"/>
        <family val="3"/>
        <charset val="128"/>
      </rPr>
      <t>計算式II (旧保険
料等用)</t>
    </r>
    <r>
      <rPr>
        <sz val="7"/>
        <color theme="1"/>
        <rFont val="ＭＳ Ｐ明朝"/>
        <family val="1"/>
        <charset val="128"/>
      </rPr>
      <t>に当てはめて計算した金額</t>
    </r>
    <phoneticPr fontId="1"/>
  </si>
  <si>
    <t>②</t>
  </si>
  <si>
    <t>(最高50,000円)</t>
  </si>
  <si>
    <t>②と③のいずれか
大きい金額</t>
    <phoneticPr fontId="1"/>
  </si>
  <si>
    <t>㋑</t>
  </si>
  <si>
    <t>地震保険料
控 除 額</t>
    <phoneticPr fontId="1"/>
  </si>
  <si>
    <t>〔</t>
  </si>
  <si>
    <t>Ｂの金額</t>
    <phoneticPr fontId="1"/>
  </si>
  <si>
    <t>〕</t>
  </si>
  <si>
    <t>＋</t>
  </si>
  <si>
    <t>Ｃの金額(Ｃの金額が10,000円を超える場合は、Ｃ×1/2+5,000円)※</t>
    <phoneticPr fontId="1"/>
  </si>
  <si>
    <t>(最高15,000円)</t>
  </si>
  <si>
    <t>介護医療保険料</t>
  </si>
  <si>
    <t>＝</t>
  </si>
  <si>
    <t>社会保険料控除</t>
    <rPh sb="0" eb="2">
      <t>シャカイ</t>
    </rPh>
    <rPh sb="2" eb="5">
      <t>ホケンリョウ</t>
    </rPh>
    <rPh sb="5" eb="7">
      <t>コウジョ</t>
    </rPh>
    <phoneticPr fontId="1"/>
  </si>
  <si>
    <t>社会保険
の種類</t>
    <phoneticPr fontId="1"/>
  </si>
  <si>
    <t>保険料支払先の名称</t>
    <phoneticPr fontId="1"/>
  </si>
  <si>
    <t>保険料を負担することになっている人</t>
  </si>
  <si>
    <t>あなたが本年中に
支払った保険料の金額</t>
    <phoneticPr fontId="1"/>
  </si>
  <si>
    <t>あなたと
の続柄</t>
    <phoneticPr fontId="1"/>
  </si>
  <si>
    <t>(a)の金額の合計額</t>
    <phoneticPr fontId="1"/>
  </si>
  <si>
    <t>C</t>
  </si>
  <si>
    <r>
      <t>Cの金額を下の</t>
    </r>
    <r>
      <rPr>
        <b/>
        <sz val="8"/>
        <color theme="1"/>
        <rFont val="ＭＳ Ｐゴシック"/>
        <family val="3"/>
        <charset val="128"/>
      </rPr>
      <t>計算式I(新保険
料等用)</t>
    </r>
    <r>
      <rPr>
        <sz val="8"/>
        <color theme="1"/>
        <rFont val="ＭＳ Ｐ明朝"/>
        <family val="1"/>
        <charset val="128"/>
      </rPr>
      <t>に当てはめて計算した金額</t>
    </r>
    <phoneticPr fontId="1"/>
  </si>
  <si>
    <t>㋺</t>
  </si>
  <si>
    <t>個人年金保険料</t>
  </si>
  <si>
    <t>支払開始日</t>
  </si>
  <si>
    <t>・   ・</t>
  </si>
  <si>
    <t>合計（控除額）</t>
    <phoneticPr fontId="1"/>
  </si>
  <si>
    <t>D</t>
  </si>
  <si>
    <r>
      <t>Dの金額を下の</t>
    </r>
    <r>
      <rPr>
        <b/>
        <sz val="7"/>
        <color theme="1"/>
        <rFont val="ＭＳ Ｐゴシック"/>
        <family val="3"/>
        <charset val="128"/>
      </rPr>
      <t>計算式I (新保険
料等用)</t>
    </r>
    <r>
      <rPr>
        <sz val="7"/>
        <color theme="1"/>
        <rFont val="ＭＳ Ｐ明朝"/>
        <family val="1"/>
        <charset val="128"/>
      </rPr>
      <t>に当てはめて計算した金額</t>
    </r>
    <phoneticPr fontId="1"/>
  </si>
  <si>
    <t>④</t>
  </si>
  <si>
    <t>計(④＋⑤)</t>
  </si>
  <si>
    <t>⑥</t>
  </si>
  <si>
    <t>小規模企業共済等掛金控除</t>
    <rPh sb="0" eb="3">
      <t>ショウキボ</t>
    </rPh>
    <rPh sb="3" eb="5">
      <t>キギョウ</t>
    </rPh>
    <rPh sb="5" eb="7">
      <t>キョウサイ</t>
    </rPh>
    <rPh sb="7" eb="8">
      <t>トウ</t>
    </rPh>
    <rPh sb="8" eb="10">
      <t>カケキン</t>
    </rPh>
    <phoneticPr fontId="1"/>
  </si>
  <si>
    <t>種類</t>
    <phoneticPr fontId="1"/>
  </si>
  <si>
    <t>あなたが本年中に支払った掛金の金額</t>
    <phoneticPr fontId="1"/>
  </si>
  <si>
    <t>E</t>
  </si>
  <si>
    <r>
      <t>Eの金額を下の</t>
    </r>
    <r>
      <rPr>
        <b/>
        <sz val="7"/>
        <color theme="1"/>
        <rFont val="ＭＳ Ｐゴシック"/>
        <family val="3"/>
        <charset val="128"/>
      </rPr>
      <t>計算式II (旧保険
料等用)</t>
    </r>
    <r>
      <rPr>
        <sz val="7"/>
        <color theme="1"/>
        <rFont val="ＭＳ Ｐ明朝"/>
        <family val="1"/>
        <charset val="128"/>
      </rPr>
      <t>に当てはめて計算した金額</t>
    </r>
    <phoneticPr fontId="1"/>
  </si>
  <si>
    <t>⑤</t>
  </si>
  <si>
    <t>⑤と⑥のいずれか
大きい金額</t>
    <phoneticPr fontId="1"/>
  </si>
  <si>
    <t>㋩</t>
  </si>
  <si>
    <t>独立行政法人中小企業基盤整備機構の共済契約の掛金</t>
    <phoneticPr fontId="1"/>
  </si>
  <si>
    <t>確定拠出年金法に規定する企業型年金加入者掛金</t>
    <phoneticPr fontId="1"/>
  </si>
  <si>
    <t>計算式 I (新保険料等用)※</t>
  </si>
  <si>
    <t>計算式 II (旧保険料等用)※</t>
  </si>
  <si>
    <r>
      <t xml:space="preserve">生命保険料控除額
計(㋑+㋺+㋩)
</t>
    </r>
    <r>
      <rPr>
        <b/>
        <sz val="9"/>
        <color theme="1"/>
        <rFont val="ＭＳ Ｐゴシック"/>
        <family val="3"/>
        <charset val="128"/>
      </rPr>
      <t>(最高120,000円)</t>
    </r>
    <phoneticPr fontId="1"/>
  </si>
  <si>
    <t>A,C又はDの金額</t>
  </si>
  <si>
    <t>控除額の計算式</t>
  </si>
  <si>
    <t>B又はEの金額</t>
  </si>
  <si>
    <t>確定拠出年金法に規定する個人型年金加入者掛金</t>
    <phoneticPr fontId="1"/>
  </si>
  <si>
    <t xml:space="preserve"> 20,000円以下</t>
  </si>
  <si>
    <t xml:space="preserve"> A、C又はDの全額</t>
  </si>
  <si>
    <t xml:space="preserve"> 25,000円以下</t>
  </si>
  <si>
    <t xml:space="preserve"> B又はEの全額</t>
  </si>
  <si>
    <t>心身障害者扶養共済制度に関する契約の掛金</t>
    <phoneticPr fontId="1"/>
  </si>
  <si>
    <t xml:space="preserve"> 20,001円から40,000円まで</t>
  </si>
  <si>
    <t xml:space="preserve"> A、C又はD×1/2+10,000円</t>
  </si>
  <si>
    <t xml:space="preserve"> 25,001円から50,000円まで</t>
  </si>
  <si>
    <t xml:space="preserve"> B又はE×1/2+12,500円</t>
  </si>
  <si>
    <t xml:space="preserve"> 40,001円から80,000円まで</t>
  </si>
  <si>
    <t xml:space="preserve"> A、C又はD×1/4+20,000円</t>
  </si>
  <si>
    <t xml:space="preserve"> 50,001円から100,000円まで</t>
  </si>
  <si>
    <t xml:space="preserve"> B又はE×1/4+25,000円</t>
  </si>
  <si>
    <t xml:space="preserve"> 80,001円以上</t>
  </si>
  <si>
    <t xml:space="preserve"> 一律に40,000円</t>
  </si>
  <si>
    <t xml:space="preserve"> 100,001円以上</t>
  </si>
  <si>
    <t xml:space="preserve"> 一律に50,000円</t>
  </si>
  <si>
    <t>※ 控除額の計算において算出した金額に1円未満の端数があるときは、その端数を切り上げます。</t>
  </si>
  <si>
    <t>新旧区分</t>
  </si>
  <si>
    <t>地震保険料又は旧長期損害保険料の区分</t>
  </si>
  <si>
    <t>新</t>
    <phoneticPr fontId="1"/>
  </si>
  <si>
    <t>地震</t>
  </si>
  <si>
    <t>旧</t>
  </si>
  <si>
    <t>旧長期</t>
  </si>
  <si>
    <t>令 和 ５ 年 分 給 与 所 得 者 の 保 険 料 控 除 申 告 書</t>
    <rPh sb="0" eb="1">
      <t>レイ</t>
    </rPh>
    <rPh sb="2" eb="3">
      <t>ワ</t>
    </rPh>
    <rPh sb="6" eb="7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</si>
</sst>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Liberation Sans"/>
      <family val="2"/>
    </font>
    <font>
      <sz val="7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b/>
      <sz val="11"/>
      <color theme="1"/>
      <name val="Liberation Sans"/>
      <family val="2"/>
    </font>
    <font>
      <b/>
      <sz val="7"/>
      <color theme="1"/>
      <name val="ＭＳ Ｐ明朝"/>
      <family val="1"/>
      <charset val="128"/>
    </font>
    <font>
      <b/>
      <sz val="7"/>
      <color theme="1"/>
      <name val="ＭＳ Ｐゴシック"/>
      <family val="3"/>
      <charset val="128"/>
    </font>
    <font>
      <sz val="11"/>
      <color rgb="FF3C3C3C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/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336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top" textRotation="255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vertical="center" textRotation="255"/>
    </xf>
    <xf numFmtId="0" fontId="4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center" vertical="center" textRotation="255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7" fillId="3" borderId="91" xfId="0" applyNumberFormat="1" applyFont="1" applyFill="1" applyBorder="1" applyAlignment="1">
      <alignment horizontal="right" vertical="center"/>
    </xf>
    <xf numFmtId="3" fontId="7" fillId="3" borderId="92" xfId="0" applyNumberFormat="1" applyFont="1" applyFill="1" applyBorder="1" applyAlignment="1">
      <alignment horizontal="right" vertical="center"/>
    </xf>
    <xf numFmtId="3" fontId="7" fillId="3" borderId="106" xfId="0" applyNumberFormat="1" applyFont="1" applyFill="1" applyBorder="1" applyAlignment="1">
      <alignment horizontal="right" vertical="center"/>
    </xf>
    <xf numFmtId="3" fontId="7" fillId="3" borderId="36" xfId="0" applyNumberFormat="1" applyFont="1" applyFill="1" applyBorder="1" applyAlignment="1">
      <alignment horizontal="right" vertical="center"/>
    </xf>
    <xf numFmtId="3" fontId="7" fillId="3" borderId="0" xfId="0" applyNumberFormat="1" applyFont="1" applyFill="1" applyAlignment="1">
      <alignment horizontal="right" vertical="center"/>
    </xf>
    <xf numFmtId="3" fontId="7" fillId="3" borderId="43" xfId="0" applyNumberFormat="1" applyFont="1" applyFill="1" applyBorder="1" applyAlignment="1">
      <alignment horizontal="right" vertical="center"/>
    </xf>
    <xf numFmtId="3" fontId="7" fillId="3" borderId="93" xfId="0" applyNumberFormat="1" applyFont="1" applyFill="1" applyBorder="1" applyAlignment="1">
      <alignment horizontal="right" vertical="center"/>
    </xf>
    <xf numFmtId="3" fontId="7" fillId="3" borderId="52" xfId="0" applyNumberFormat="1" applyFont="1" applyFill="1" applyBorder="1" applyAlignment="1">
      <alignment horizontal="right" vertical="center"/>
    </xf>
    <xf numFmtId="3" fontId="7" fillId="3" borderId="53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3" fontId="7" fillId="0" borderId="70" xfId="0" applyNumberFormat="1" applyFont="1" applyBorder="1" applyAlignment="1">
      <alignment horizontal="right" vertical="center"/>
    </xf>
    <xf numFmtId="3" fontId="7" fillId="0" borderId="71" xfId="0" applyNumberFormat="1" applyFont="1" applyBorder="1" applyAlignment="1">
      <alignment horizontal="right" vertical="center"/>
    </xf>
    <xf numFmtId="3" fontId="7" fillId="0" borderId="37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0" fontId="7" fillId="0" borderId="72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19" fillId="0" borderId="65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right" vertical="center"/>
    </xf>
    <xf numFmtId="3" fontId="7" fillId="0" borderId="66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top" textRotation="255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5" fillId="3" borderId="9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9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0" fontId="13" fillId="3" borderId="91" xfId="0" applyFont="1" applyFill="1" applyBorder="1" applyAlignment="1">
      <alignment horizontal="center" vertical="center"/>
    </xf>
    <xf numFmtId="0" fontId="13" fillId="3" borderId="92" xfId="0" applyFont="1" applyFill="1" applyBorder="1" applyAlignment="1">
      <alignment horizontal="center" vertical="center"/>
    </xf>
    <xf numFmtId="0" fontId="13" fillId="3" borderId="95" xfId="0" applyFont="1" applyFill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textRotation="255"/>
    </xf>
    <xf numFmtId="0" fontId="11" fillId="0" borderId="59" xfId="0" applyFont="1" applyBorder="1" applyAlignment="1">
      <alignment horizontal="center" vertical="center" textRotation="255"/>
    </xf>
    <xf numFmtId="0" fontId="11" fillId="0" borderId="60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/>
    </xf>
    <xf numFmtId="3" fontId="7" fillId="3" borderId="34" xfId="0" applyNumberFormat="1" applyFont="1" applyFill="1" applyBorder="1" applyAlignment="1">
      <alignment horizontal="right" vertical="center"/>
    </xf>
    <xf numFmtId="3" fontId="7" fillId="3" borderId="100" xfId="0" applyNumberFormat="1" applyFont="1" applyFill="1" applyBorder="1" applyAlignment="1">
      <alignment horizontal="right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3" fontId="7" fillId="3" borderId="42" xfId="0" applyNumberFormat="1" applyFont="1" applyFill="1" applyBorder="1" applyAlignment="1">
      <alignment horizontal="right" vertical="center"/>
    </xf>
    <xf numFmtId="3" fontId="7" fillId="3" borderId="48" xfId="0" applyNumberFormat="1" applyFont="1" applyFill="1" applyBorder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3" borderId="88" xfId="0" applyFont="1" applyFill="1" applyBorder="1" applyAlignment="1">
      <alignment horizontal="center" vertical="center"/>
    </xf>
    <xf numFmtId="3" fontId="7" fillId="3" borderId="89" xfId="0" applyNumberFormat="1" applyFont="1" applyFill="1" applyBorder="1" applyAlignment="1">
      <alignment horizontal="right" vertical="center"/>
    </xf>
    <xf numFmtId="3" fontId="7" fillId="3" borderId="90" xfId="0" applyNumberFormat="1" applyFont="1" applyFill="1" applyBorder="1" applyAlignment="1">
      <alignment horizontal="right" vertical="center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right"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2" fillId="3" borderId="9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3" fontId="7" fillId="3" borderId="96" xfId="0" applyNumberFormat="1" applyFont="1" applyFill="1" applyBorder="1" applyAlignment="1">
      <alignment horizontal="right" vertical="center"/>
    </xf>
    <xf numFmtId="3" fontId="7" fillId="3" borderId="94" xfId="0" applyNumberFormat="1" applyFont="1" applyFill="1" applyBorder="1" applyAlignment="1">
      <alignment horizontal="right" vertical="center"/>
    </xf>
    <xf numFmtId="3" fontId="7" fillId="3" borderId="97" xfId="0" applyNumberFormat="1" applyFont="1" applyFill="1" applyBorder="1" applyAlignment="1">
      <alignment horizontal="right" vertical="center"/>
    </xf>
    <xf numFmtId="0" fontId="13" fillId="3" borderId="98" xfId="0" applyFont="1" applyFill="1" applyBorder="1" applyAlignment="1">
      <alignment horizontal="center" vertical="center"/>
    </xf>
    <xf numFmtId="0" fontId="13" fillId="3" borderId="9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8" xfId="0" applyFont="1" applyBorder="1">
      <alignment vertical="center"/>
    </xf>
    <xf numFmtId="0" fontId="7" fillId="0" borderId="37" xfId="0" applyFont="1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right" vertical="center"/>
    </xf>
    <xf numFmtId="3" fontId="7" fillId="3" borderId="46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3" fontId="0" fillId="3" borderId="0" xfId="0" applyNumberFormat="1" applyFill="1" applyAlignment="1">
      <alignment horizontal="right" vertical="center"/>
    </xf>
    <xf numFmtId="3" fontId="0" fillId="3" borderId="43" xfId="0" applyNumberFormat="1" applyFill="1" applyBorder="1" applyAlignment="1">
      <alignment horizontal="right" vertical="center"/>
    </xf>
    <xf numFmtId="3" fontId="0" fillId="3" borderId="13" xfId="0" applyNumberFormat="1" applyFill="1" applyBorder="1" applyAlignment="1">
      <alignment horizontal="right" vertical="center"/>
    </xf>
    <xf numFmtId="3" fontId="0" fillId="3" borderId="46" xfId="0" applyNumberForma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3" fontId="7" fillId="3" borderId="20" xfId="0" applyNumberFormat="1" applyFont="1" applyFill="1" applyBorder="1" applyAlignment="1">
      <alignment horizontal="right" vertical="center"/>
    </xf>
    <xf numFmtId="3" fontId="7" fillId="3" borderId="5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3" fontId="7" fillId="3" borderId="17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2" fillId="0" borderId="6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6" fillId="0" borderId="102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6" fillId="0" borderId="103" xfId="0" applyFont="1" applyBorder="1" applyAlignment="1">
      <alignment horizontal="right" vertical="center"/>
    </xf>
    <xf numFmtId="0" fontId="16" fillId="0" borderId="104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 textRotation="255"/>
    </xf>
    <xf numFmtId="0" fontId="13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3" fontId="7" fillId="3" borderId="18" xfId="0" applyNumberFormat="1" applyFont="1" applyFill="1" applyBorder="1" applyAlignment="1">
      <alignment horizontal="right" vertical="center"/>
    </xf>
    <xf numFmtId="3" fontId="7" fillId="3" borderId="17" xfId="0" applyNumberFormat="1" applyFont="1" applyFill="1" applyBorder="1">
      <alignment vertical="center"/>
    </xf>
    <xf numFmtId="3" fontId="0" fillId="3" borderId="17" xfId="0" applyNumberFormat="1" applyFill="1" applyBorder="1" applyAlignment="1">
      <alignment horizontal="right" vertical="center"/>
    </xf>
    <xf numFmtId="0" fontId="0" fillId="2" borderId="2" xfId="0" applyFill="1" applyBorder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" fontId="7" fillId="4" borderId="18" xfId="0" applyNumberFormat="1" applyFont="1" applyFill="1" applyBorder="1" applyAlignment="1">
      <alignment horizontal="right" vertical="center"/>
    </xf>
    <xf numFmtId="0" fontId="7" fillId="0" borderId="6" xfId="0" applyFont="1" applyBorder="1">
      <alignment vertical="center"/>
    </xf>
    <xf numFmtId="0" fontId="7" fillId="0" borderId="0" xfId="0" applyFont="1">
      <alignment vertical="center"/>
    </xf>
    <xf numFmtId="0" fontId="7" fillId="0" borderId="22" xfId="0" applyFont="1" applyBorder="1">
      <alignment vertical="center"/>
    </xf>
    <xf numFmtId="0" fontId="11" fillId="0" borderId="107" xfId="0" applyFont="1" applyBorder="1" applyAlignment="1">
      <alignment horizontal="center" vertical="center" textRotation="255"/>
    </xf>
    <xf numFmtId="0" fontId="11" fillId="0" borderId="108" xfId="0" applyFont="1" applyBorder="1" applyAlignment="1">
      <alignment horizontal="center" vertical="center" textRotation="255"/>
    </xf>
    <xf numFmtId="0" fontId="11" fillId="0" borderId="109" xfId="0" applyFont="1" applyBorder="1" applyAlignment="1">
      <alignment horizontal="center" vertical="center" textRotation="255"/>
    </xf>
    <xf numFmtId="0" fontId="18" fillId="0" borderId="6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textRotation="255"/>
    </xf>
    <xf numFmtId="0" fontId="11" fillId="0" borderId="64" xfId="0" applyFont="1" applyBorder="1" applyAlignment="1">
      <alignment horizontal="center" vertical="center" textRotation="255"/>
    </xf>
    <xf numFmtId="0" fontId="11" fillId="0" borderId="83" xfId="0" applyFont="1" applyBorder="1" applyAlignment="1">
      <alignment horizontal="center" vertical="center" textRotation="255"/>
    </xf>
    <xf numFmtId="0" fontId="18" fillId="0" borderId="62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 wrapText="1"/>
    </xf>
    <xf numFmtId="3" fontId="7" fillId="3" borderId="65" xfId="0" applyNumberFormat="1" applyFont="1" applyFill="1" applyBorder="1" applyAlignment="1">
      <alignment horizontal="right" vertical="center"/>
    </xf>
    <xf numFmtId="3" fontId="7" fillId="3" borderId="66" xfId="0" applyNumberFormat="1" applyFont="1" applyFill="1" applyBorder="1" applyAlignment="1">
      <alignment horizontal="right" vertical="center"/>
    </xf>
    <xf numFmtId="3" fontId="7" fillId="3" borderId="84" xfId="0" applyNumberFormat="1" applyFont="1" applyFill="1" applyBorder="1" applyAlignment="1">
      <alignment horizontal="right" vertical="center"/>
    </xf>
    <xf numFmtId="3" fontId="7" fillId="3" borderId="85" xfId="0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" dropStyle="combo" dx="16" fmlaLink="$CC$23" fmlaRange="$AF$91:$AF$92" noThreeD="1" sel="1" val="0"/>
</file>

<file path=xl/ctrlProps/ctrlProp2.xml><?xml version="1.0" encoding="utf-8"?>
<formControlPr xmlns="http://schemas.microsoft.com/office/spreadsheetml/2009/9/main" objectType="Drop" dropLines="2" dropStyle="combo" dx="16" fmlaLink="$CC$26" fmlaRange="$AF$91:$AF$92" noThreeD="1" sel="1" val="0"/>
</file>

<file path=xl/ctrlProps/ctrlProp3.xml><?xml version="1.0" encoding="utf-8"?>
<formControlPr xmlns="http://schemas.microsoft.com/office/spreadsheetml/2009/9/main" objectType="Drop" dropLines="2" dropStyle="combo" dx="16" fmlaLink="$CC$29" fmlaRange="$AF$91:$AF$92" noThreeD="1" sel="1" val="0"/>
</file>

<file path=xl/ctrlProps/ctrlProp4.xml><?xml version="1.0" encoding="utf-8"?>
<formControlPr xmlns="http://schemas.microsoft.com/office/spreadsheetml/2009/9/main" objectType="Drop" dropLines="2" dropStyle="combo" dx="16" fmlaLink="$CC$32" fmlaRange="$AF$91:$AF$92" noThreeD="1" sel="1" val="0"/>
</file>

<file path=xl/ctrlProps/ctrlProp5.xml><?xml version="1.0" encoding="utf-8"?>
<formControlPr xmlns="http://schemas.microsoft.com/office/spreadsheetml/2009/9/main" objectType="Drop" dropLines="2" dropStyle="combo" dx="16" fmlaLink="$CC$56" fmlaRange="$AF$91:$AF$92" noThreeD="1" sel="1" val="0"/>
</file>

<file path=xl/ctrlProps/ctrlProp6.xml><?xml version="1.0" encoding="utf-8"?>
<formControlPr xmlns="http://schemas.microsoft.com/office/spreadsheetml/2009/9/main" objectType="Drop" dropLines="2" dropStyle="combo" dx="16" fmlaLink="$CC$59" fmlaRange="$AF$91:$AF$92" noThreeD="1" sel="1" val="0"/>
</file>

<file path=xl/ctrlProps/ctrlProp7.xml><?xml version="1.0" encoding="utf-8"?>
<formControlPr xmlns="http://schemas.microsoft.com/office/spreadsheetml/2009/9/main" objectType="Drop" dropLines="2" dropStyle="combo" dx="16" fmlaLink="$CC$62" fmlaRange="$AF$91:$AF$92" noThreeD="1" sel="2" val="0"/>
</file>

<file path=xl/ctrlProps/ctrlProp8.xml><?xml version="1.0" encoding="utf-8"?>
<formControlPr xmlns="http://schemas.microsoft.com/office/spreadsheetml/2009/9/main" objectType="Drop" dropLines="2" dropStyle="combo" dx="16" fmlaLink="CD22" fmlaRange="$BO$91:$BO$92" noThreeD="1" sel="1" val="0"/>
</file>

<file path=xl/ctrlProps/ctrlProp9.xml><?xml version="1.0" encoding="utf-8"?>
<formControlPr xmlns="http://schemas.microsoft.com/office/spreadsheetml/2009/9/main" objectType="Drop" dropLines="2" dropStyle="combo" dx="16" fmlaLink="CD28" fmlaRange="$BO$91:$BO$92" noThreeD="1" sel="2" val="0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70</xdr:col>
      <xdr:colOff>168256</xdr:colOff>
      <xdr:row>6</xdr:row>
      <xdr:rowOff>6126</xdr:rowOff>
    </xdr:from>
    <xdr:ext cx="574903" cy="63236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624025" y="812088"/>
          <a:ext cx="574903" cy="632361"/>
        </a:xfrm>
        <a:prstGeom prst="rect">
          <a:avLst/>
        </a:prstGeom>
        <a:noFill/>
      </xdr:spPr>
      <xdr:txBody>
        <a:bodyPr wrap="none" lIns="91440" tIns="45720" rIns="91440" bIns="45720">
          <a:prstTxWarp prst="textArchUp">
            <a:avLst/>
          </a:prstTxWarp>
          <a:sp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給与の支払者受付印</a:t>
          </a:r>
          <a:endParaRPr lang="ja-JP" altLang="ja-JP" sz="9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71</xdr:col>
      <xdr:colOff>62801</xdr:colOff>
      <xdr:row>6</xdr:row>
      <xdr:rowOff>73268</xdr:rowOff>
    </xdr:from>
    <xdr:to>
      <xdr:col>73</xdr:col>
      <xdr:colOff>146539</xdr:colOff>
      <xdr:row>10</xdr:row>
      <xdr:rowOff>62802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696510" y="879230"/>
          <a:ext cx="439617" cy="450083"/>
        </a:xfrm>
        <a:prstGeom prst="ellipse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20934</xdr:colOff>
      <xdr:row>6</xdr:row>
      <xdr:rowOff>73269</xdr:rowOff>
    </xdr:from>
    <xdr:to>
      <xdr:col>77</xdr:col>
      <xdr:colOff>115137</xdr:colOff>
      <xdr:row>10</xdr:row>
      <xdr:rowOff>62801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366401" y="879231"/>
          <a:ext cx="450082" cy="45008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rtlCol="0" anchor="t" anchorCtr="1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保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22</xdr:row>
          <xdr:rowOff>0</xdr:rowOff>
        </xdr:from>
        <xdr:to>
          <xdr:col>34</xdr:col>
          <xdr:colOff>9525</xdr:colOff>
          <xdr:row>25</xdr:row>
          <xdr:rowOff>9525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24</xdr:row>
          <xdr:rowOff>104775</xdr:rowOff>
        </xdr:from>
        <xdr:to>
          <xdr:col>34</xdr:col>
          <xdr:colOff>9525</xdr:colOff>
          <xdr:row>28</xdr:row>
          <xdr:rowOff>9525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28</xdr:row>
          <xdr:rowOff>9525</xdr:rowOff>
        </xdr:from>
        <xdr:to>
          <xdr:col>34</xdr:col>
          <xdr:colOff>9525</xdr:colOff>
          <xdr:row>31</xdr:row>
          <xdr:rowOff>19050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30</xdr:row>
          <xdr:rowOff>104775</xdr:rowOff>
        </xdr:from>
        <xdr:to>
          <xdr:col>34</xdr:col>
          <xdr:colOff>9525</xdr:colOff>
          <xdr:row>34</xdr:row>
          <xdr:rowOff>9525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54</xdr:row>
          <xdr:rowOff>95250</xdr:rowOff>
        </xdr:from>
        <xdr:to>
          <xdr:col>34</xdr:col>
          <xdr:colOff>9525</xdr:colOff>
          <xdr:row>58</xdr:row>
          <xdr:rowOff>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57</xdr:row>
          <xdr:rowOff>95250</xdr:rowOff>
        </xdr:from>
        <xdr:to>
          <xdr:col>34</xdr:col>
          <xdr:colOff>9525</xdr:colOff>
          <xdr:row>60</xdr:row>
          <xdr:rowOff>104775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60</xdr:row>
          <xdr:rowOff>104775</xdr:rowOff>
        </xdr:from>
        <xdr:to>
          <xdr:col>34</xdr:col>
          <xdr:colOff>9525</xdr:colOff>
          <xdr:row>64</xdr:row>
          <xdr:rowOff>9525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38100</xdr:colOff>
          <xdr:row>21</xdr:row>
          <xdr:rowOff>28575</xdr:rowOff>
        </xdr:from>
        <xdr:to>
          <xdr:col>69</xdr:col>
          <xdr:colOff>28575</xdr:colOff>
          <xdr:row>27</xdr:row>
          <xdr:rowOff>57150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38100</xdr:colOff>
          <xdr:row>27</xdr:row>
          <xdr:rowOff>9525</xdr:rowOff>
        </xdr:from>
        <xdr:to>
          <xdr:col>69</xdr:col>
          <xdr:colOff>28575</xdr:colOff>
          <xdr:row>33</xdr:row>
          <xdr:rowOff>47625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MJ110"/>
  <sheetViews>
    <sheetView tabSelected="1" zoomScaleNormal="100" workbookViewId="0">
      <selection activeCell="CB10" sqref="CB10"/>
    </sheetView>
  </sheetViews>
  <sheetFormatPr defaultRowHeight="13.5"/>
  <cols>
    <col min="1" max="79" width="2.375" style="1" customWidth="1"/>
    <col min="80" max="1024" width="10.625" style="1" customWidth="1"/>
  </cols>
  <sheetData>
    <row r="1" spans="2:79" customFormat="1" ht="8.85" customHeight="1">
      <c r="B1" s="1"/>
      <c r="C1" s="1"/>
      <c r="D1" s="1"/>
      <c r="E1" s="1"/>
      <c r="F1" s="1"/>
      <c r="G1" s="1"/>
      <c r="H1" s="1"/>
      <c r="I1" s="1"/>
      <c r="J1" s="297" t="s">
        <v>116</v>
      </c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2:79" customFormat="1" ht="8.85" customHeight="1">
      <c r="B2" s="1"/>
      <c r="C2" s="1"/>
      <c r="D2" s="1"/>
      <c r="E2" s="1"/>
      <c r="F2" s="1"/>
      <c r="G2" s="1"/>
      <c r="H2" s="1"/>
      <c r="I2" s="1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2:79" customFormat="1" ht="8.85" customHeight="1" thickBot="1">
      <c r="B3" s="1"/>
      <c r="C3" s="1"/>
      <c r="D3" s="1"/>
      <c r="E3" s="1"/>
      <c r="F3" s="1"/>
      <c r="G3" s="1"/>
      <c r="H3" s="1"/>
      <c r="I3" s="1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2:79" customFormat="1" ht="8.85" customHeight="1">
      <c r="B4" s="298" t="s">
        <v>0</v>
      </c>
      <c r="C4" s="299"/>
      <c r="D4" s="299"/>
      <c r="E4" s="299"/>
      <c r="F4" s="299"/>
      <c r="G4" s="299"/>
      <c r="H4" s="302" t="s">
        <v>1</v>
      </c>
      <c r="I4" s="299"/>
      <c r="J4" s="299"/>
      <c r="K4" s="299"/>
      <c r="L4" s="299"/>
      <c r="M4" s="299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198" t="s">
        <v>2</v>
      </c>
      <c r="AO4" s="198"/>
      <c r="AP4" s="198"/>
      <c r="AQ4" s="198"/>
      <c r="AR4" s="198"/>
      <c r="AS4" s="198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6"/>
      <c r="BR4" s="1"/>
      <c r="BS4" s="1"/>
      <c r="BT4" s="1"/>
      <c r="BU4" s="1"/>
      <c r="BV4" s="1"/>
    </row>
    <row r="5" spans="2:79" customFormat="1" ht="8.85" customHeight="1">
      <c r="B5" s="300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199"/>
      <c r="AO5" s="199"/>
      <c r="AP5" s="199"/>
      <c r="AQ5" s="199"/>
      <c r="AR5" s="199"/>
      <c r="AS5" s="199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00"/>
      <c r="BR5" s="1"/>
      <c r="BS5" s="1"/>
      <c r="BT5" s="1"/>
      <c r="BU5" s="1"/>
      <c r="BV5" s="1"/>
    </row>
    <row r="6" spans="2:79" customFormat="1" ht="8.85" customHeight="1">
      <c r="B6" s="300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199"/>
      <c r="AO6" s="199"/>
      <c r="AP6" s="199"/>
      <c r="AQ6" s="199"/>
      <c r="AR6" s="199"/>
      <c r="AS6" s="199"/>
      <c r="AT6" s="203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5"/>
      <c r="BP6" s="205"/>
      <c r="BQ6" s="206"/>
      <c r="BR6" s="1"/>
      <c r="BS6" s="1"/>
      <c r="BT6" s="1"/>
      <c r="BU6" s="1"/>
      <c r="BV6" s="1"/>
    </row>
    <row r="7" spans="2:79" customFormat="1" ht="8.85" customHeight="1">
      <c r="B7" s="286"/>
      <c r="C7" s="287"/>
      <c r="D7" s="287"/>
      <c r="E7" s="287"/>
      <c r="F7" s="287"/>
      <c r="G7" s="287"/>
      <c r="H7" s="301"/>
      <c r="I7" s="301"/>
      <c r="J7" s="301"/>
      <c r="K7" s="301"/>
      <c r="L7" s="301"/>
      <c r="M7" s="301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199"/>
      <c r="AO7" s="199"/>
      <c r="AP7" s="199"/>
      <c r="AQ7" s="199"/>
      <c r="AR7" s="199"/>
      <c r="AS7" s="199"/>
      <c r="AT7" s="203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5"/>
      <c r="BP7" s="205"/>
      <c r="BQ7" s="206"/>
      <c r="BR7" s="1"/>
      <c r="BS7" s="1"/>
      <c r="BT7" s="1"/>
      <c r="BU7" s="1"/>
      <c r="BV7" s="1"/>
    </row>
    <row r="8" spans="2:79" customFormat="1" ht="8.85" customHeight="1">
      <c r="B8" s="288"/>
      <c r="C8" s="289"/>
      <c r="D8" s="289"/>
      <c r="E8" s="289"/>
      <c r="F8" s="289"/>
      <c r="G8" s="289"/>
      <c r="H8" s="284" t="s">
        <v>3</v>
      </c>
      <c r="I8" s="284"/>
      <c r="J8" s="284"/>
      <c r="K8" s="284"/>
      <c r="L8" s="284"/>
      <c r="M8" s="284"/>
      <c r="N8" s="303" t="s">
        <v>4</v>
      </c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199"/>
      <c r="AO8" s="199"/>
      <c r="AP8" s="199"/>
      <c r="AQ8" s="199"/>
      <c r="AR8" s="199"/>
      <c r="AS8" s="199"/>
      <c r="AT8" s="203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5"/>
      <c r="BP8" s="205"/>
      <c r="BQ8" s="206"/>
      <c r="BR8" s="1"/>
      <c r="BS8" s="1"/>
      <c r="BT8" s="1"/>
      <c r="BU8" s="1"/>
      <c r="BV8" s="1"/>
    </row>
    <row r="9" spans="2:79" customFormat="1" ht="8.85" customHeight="1">
      <c r="B9" s="288"/>
      <c r="C9" s="289"/>
      <c r="D9" s="289"/>
      <c r="E9" s="289"/>
      <c r="F9" s="289"/>
      <c r="G9" s="289"/>
      <c r="H9" s="284"/>
      <c r="I9" s="284"/>
      <c r="J9" s="284"/>
      <c r="K9" s="284"/>
      <c r="L9" s="284"/>
      <c r="M9" s="284"/>
      <c r="N9" s="290"/>
      <c r="O9" s="290"/>
      <c r="P9" s="291"/>
      <c r="Q9" s="232"/>
      <c r="R9" s="232"/>
      <c r="S9" s="232"/>
      <c r="T9" s="232"/>
      <c r="U9" s="232"/>
      <c r="V9" s="292"/>
      <c r="W9" s="230"/>
      <c r="X9" s="230"/>
      <c r="Y9" s="231"/>
      <c r="Z9" s="232"/>
      <c r="AA9" s="232"/>
      <c r="AB9" s="232"/>
      <c r="AC9" s="232"/>
      <c r="AD9" s="292"/>
      <c r="AE9" s="230"/>
      <c r="AF9" s="230"/>
      <c r="AG9" s="231"/>
      <c r="AH9" s="232"/>
      <c r="AI9" s="232"/>
      <c r="AJ9" s="232"/>
      <c r="AK9" s="232"/>
      <c r="AL9" s="232"/>
      <c r="AM9" s="293"/>
      <c r="AN9" s="199"/>
      <c r="AO9" s="199"/>
      <c r="AP9" s="199"/>
      <c r="AQ9" s="199"/>
      <c r="AR9" s="199"/>
      <c r="AS9" s="199"/>
      <c r="AT9" s="203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5"/>
      <c r="BP9" s="205"/>
      <c r="BQ9" s="206"/>
      <c r="BR9" s="1"/>
      <c r="BS9" s="1"/>
      <c r="BT9" s="1"/>
      <c r="BU9" s="1"/>
      <c r="BV9" s="1"/>
    </row>
    <row r="10" spans="2:79" customFormat="1" ht="8.85" customHeight="1">
      <c r="B10" s="288"/>
      <c r="C10" s="289"/>
      <c r="D10" s="289"/>
      <c r="E10" s="289"/>
      <c r="F10" s="289"/>
      <c r="G10" s="289"/>
      <c r="H10" s="284"/>
      <c r="I10" s="284"/>
      <c r="J10" s="284"/>
      <c r="K10" s="284"/>
      <c r="L10" s="284"/>
      <c r="M10" s="284"/>
      <c r="N10" s="290"/>
      <c r="O10" s="290"/>
      <c r="P10" s="240"/>
      <c r="Q10" s="236"/>
      <c r="R10" s="236"/>
      <c r="S10" s="236"/>
      <c r="T10" s="236"/>
      <c r="U10" s="236"/>
      <c r="V10" s="236"/>
      <c r="W10" s="237"/>
      <c r="X10" s="240"/>
      <c r="Y10" s="236"/>
      <c r="Z10" s="236"/>
      <c r="AA10" s="236"/>
      <c r="AB10" s="236"/>
      <c r="AC10" s="236"/>
      <c r="AD10" s="236"/>
      <c r="AE10" s="237"/>
      <c r="AF10" s="240"/>
      <c r="AG10" s="236"/>
      <c r="AH10" s="236"/>
      <c r="AI10" s="236"/>
      <c r="AJ10" s="236"/>
      <c r="AK10" s="236"/>
      <c r="AL10" s="236"/>
      <c r="AM10" s="237"/>
      <c r="AN10" s="199" t="s">
        <v>5</v>
      </c>
      <c r="AO10" s="199"/>
      <c r="AP10" s="199"/>
      <c r="AQ10" s="199"/>
      <c r="AR10" s="199"/>
      <c r="AS10" s="199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00"/>
      <c r="BR10" s="1"/>
      <c r="BS10" s="1"/>
      <c r="BT10" s="1"/>
      <c r="BU10" s="1"/>
      <c r="BV10" s="1"/>
    </row>
    <row r="11" spans="2:79" customFormat="1" ht="8.85" customHeight="1">
      <c r="B11" s="288"/>
      <c r="C11" s="289"/>
      <c r="D11" s="289"/>
      <c r="E11" s="289"/>
      <c r="F11" s="289"/>
      <c r="G11" s="289"/>
      <c r="H11" s="284"/>
      <c r="I11" s="284"/>
      <c r="J11" s="284"/>
      <c r="K11" s="284"/>
      <c r="L11" s="284"/>
      <c r="M11" s="284"/>
      <c r="N11" s="294"/>
      <c r="O11" s="294"/>
      <c r="P11" s="241"/>
      <c r="Q11" s="238"/>
      <c r="R11" s="238"/>
      <c r="S11" s="238"/>
      <c r="T11" s="238"/>
      <c r="U11" s="238"/>
      <c r="V11" s="238"/>
      <c r="W11" s="239"/>
      <c r="X11" s="241"/>
      <c r="Y11" s="238"/>
      <c r="Z11" s="238"/>
      <c r="AA11" s="238"/>
      <c r="AB11" s="238"/>
      <c r="AC11" s="238"/>
      <c r="AD11" s="238"/>
      <c r="AE11" s="239"/>
      <c r="AF11" s="241"/>
      <c r="AG11" s="238"/>
      <c r="AH11" s="238"/>
      <c r="AI11" s="238"/>
      <c r="AJ11" s="238"/>
      <c r="AK11" s="238"/>
      <c r="AL11" s="238"/>
      <c r="AM11" s="239"/>
      <c r="AN11" s="199"/>
      <c r="AO11" s="199"/>
      <c r="AP11" s="199"/>
      <c r="AQ11" s="199"/>
      <c r="AR11" s="199"/>
      <c r="AS11" s="199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00"/>
      <c r="BR11" s="1"/>
      <c r="BS11" s="1"/>
      <c r="BT11" s="1"/>
      <c r="BU11" s="1"/>
      <c r="BV11" s="1"/>
      <c r="BX11" s="1"/>
    </row>
    <row r="12" spans="2:79" customFormat="1" ht="8.85" customHeight="1">
      <c r="B12" s="280" t="s">
        <v>6</v>
      </c>
      <c r="C12" s="281"/>
      <c r="D12" s="281"/>
      <c r="E12" s="281"/>
      <c r="F12" s="281"/>
      <c r="G12" s="281"/>
      <c r="H12" s="284" t="s">
        <v>7</v>
      </c>
      <c r="I12" s="284"/>
      <c r="J12" s="284"/>
      <c r="K12" s="284"/>
      <c r="L12" s="284"/>
      <c r="M12" s="284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199"/>
      <c r="AO12" s="199"/>
      <c r="AP12" s="199"/>
      <c r="AQ12" s="199"/>
      <c r="AR12" s="199"/>
      <c r="AS12" s="199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00"/>
      <c r="BR12" s="1"/>
      <c r="BS12" s="1"/>
      <c r="BT12" s="1"/>
      <c r="BU12" s="1"/>
      <c r="BV12" s="1"/>
    </row>
    <row r="13" spans="2:79" customFormat="1" ht="8.85" customHeight="1">
      <c r="B13" s="280"/>
      <c r="C13" s="281"/>
      <c r="D13" s="281"/>
      <c r="E13" s="281"/>
      <c r="F13" s="281"/>
      <c r="G13" s="281"/>
      <c r="H13" s="284"/>
      <c r="I13" s="284"/>
      <c r="J13" s="284"/>
      <c r="K13" s="284"/>
      <c r="L13" s="284"/>
      <c r="M13" s="284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199"/>
      <c r="AO13" s="199"/>
      <c r="AP13" s="199"/>
      <c r="AQ13" s="199"/>
      <c r="AR13" s="199"/>
      <c r="AS13" s="199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00"/>
      <c r="BR13" s="1"/>
      <c r="BS13" s="1"/>
      <c r="BT13" s="1"/>
      <c r="BU13" s="1"/>
      <c r="BV13" s="1"/>
    </row>
    <row r="14" spans="2:79" customFormat="1" ht="8.85" customHeight="1" thickBot="1">
      <c r="B14" s="282"/>
      <c r="C14" s="283"/>
      <c r="D14" s="283"/>
      <c r="E14" s="283"/>
      <c r="F14" s="283"/>
      <c r="G14" s="283"/>
      <c r="H14" s="285"/>
      <c r="I14" s="285"/>
      <c r="J14" s="285"/>
      <c r="K14" s="285"/>
      <c r="L14" s="285"/>
      <c r="M14" s="285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43"/>
      <c r="AO14" s="243"/>
      <c r="AP14" s="243"/>
      <c r="AQ14" s="243"/>
      <c r="AR14" s="243"/>
      <c r="AS14" s="243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2"/>
      <c r="BR14" s="2"/>
      <c r="BS14" s="2"/>
      <c r="BT14" s="2"/>
      <c r="BU14" s="2"/>
      <c r="BV14" s="2"/>
    </row>
    <row r="15" spans="2:79" customFormat="1" ht="8.85" customHeight="1" thickBo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2:79" customFormat="1" ht="8.85" customHeight="1">
      <c r="B16" s="126" t="s">
        <v>8</v>
      </c>
      <c r="C16" s="207" t="s">
        <v>9</v>
      </c>
      <c r="D16" s="208"/>
      <c r="E16" s="208"/>
      <c r="F16" s="208"/>
      <c r="G16" s="208"/>
      <c r="H16" s="208"/>
      <c r="I16" s="208"/>
      <c r="J16" s="208"/>
      <c r="K16" s="213" t="s">
        <v>10</v>
      </c>
      <c r="L16" s="213"/>
      <c r="M16" s="213"/>
      <c r="N16" s="213"/>
      <c r="O16" s="216" t="s">
        <v>11</v>
      </c>
      <c r="P16" s="216"/>
      <c r="Q16" s="216"/>
      <c r="R16" s="213" t="s">
        <v>12</v>
      </c>
      <c r="S16" s="213"/>
      <c r="T16" s="213"/>
      <c r="U16" s="213"/>
      <c r="V16" s="213"/>
      <c r="W16" s="213"/>
      <c r="X16" s="219" t="s">
        <v>13</v>
      </c>
      <c r="Y16" s="219"/>
      <c r="Z16" s="219"/>
      <c r="AA16" s="219"/>
      <c r="AB16" s="219"/>
      <c r="AC16" s="219"/>
      <c r="AD16" s="219"/>
      <c r="AE16" s="219"/>
      <c r="AF16" s="213" t="s">
        <v>14</v>
      </c>
      <c r="AG16" s="213"/>
      <c r="AH16" s="213"/>
      <c r="AI16" s="216" t="s">
        <v>15</v>
      </c>
      <c r="AJ16" s="216"/>
      <c r="AK16" s="216"/>
      <c r="AL16" s="216"/>
      <c r="AM16" s="216"/>
      <c r="AN16" s="216"/>
      <c r="AO16" s="216"/>
      <c r="AP16" s="216"/>
      <c r="AQ16" s="216" t="s">
        <v>16</v>
      </c>
      <c r="AR16" s="216"/>
      <c r="AS16" s="233"/>
      <c r="AT16" s="4"/>
      <c r="AU16" s="126" t="s">
        <v>17</v>
      </c>
      <c r="AV16" s="69" t="s">
        <v>9</v>
      </c>
      <c r="AW16" s="69"/>
      <c r="AX16" s="69"/>
      <c r="AY16" s="69"/>
      <c r="AZ16" s="122"/>
      <c r="BA16" s="161" t="s">
        <v>18</v>
      </c>
      <c r="BB16" s="62"/>
      <c r="BC16" s="62"/>
      <c r="BD16" s="162"/>
      <c r="BE16" s="168" t="s">
        <v>19</v>
      </c>
      <c r="BF16" s="169"/>
      <c r="BG16" s="169" t="s">
        <v>20</v>
      </c>
      <c r="BH16" s="169"/>
      <c r="BI16" s="169"/>
      <c r="BJ16" s="169"/>
      <c r="BK16" s="169"/>
      <c r="BL16" s="169"/>
      <c r="BM16" s="169"/>
      <c r="BN16" s="169"/>
      <c r="BO16" s="182" t="s">
        <v>21</v>
      </c>
      <c r="BP16" s="78"/>
      <c r="BQ16" s="183"/>
      <c r="BR16" s="189" t="s">
        <v>22</v>
      </c>
      <c r="BS16" s="190"/>
      <c r="BT16" s="190"/>
      <c r="BU16" s="190"/>
      <c r="BV16" s="190"/>
      <c r="BW16" s="191"/>
      <c r="BX16" s="149" t="s">
        <v>16</v>
      </c>
      <c r="BY16" s="150"/>
      <c r="BZ16" s="151"/>
      <c r="CA16" s="1"/>
    </row>
    <row r="17" spans="2:1024" ht="8.85" customHeight="1">
      <c r="B17" s="127"/>
      <c r="C17" s="209"/>
      <c r="D17" s="210"/>
      <c r="E17" s="210"/>
      <c r="F17" s="210"/>
      <c r="G17" s="210"/>
      <c r="H17" s="210"/>
      <c r="I17" s="210"/>
      <c r="J17" s="210"/>
      <c r="K17" s="214"/>
      <c r="L17" s="214"/>
      <c r="M17" s="214"/>
      <c r="N17" s="214"/>
      <c r="O17" s="217"/>
      <c r="P17" s="217"/>
      <c r="Q17" s="217"/>
      <c r="R17" s="214"/>
      <c r="S17" s="214"/>
      <c r="T17" s="214"/>
      <c r="U17" s="214"/>
      <c r="V17" s="214"/>
      <c r="W17" s="214"/>
      <c r="X17" s="42"/>
      <c r="Y17" s="42"/>
      <c r="Z17" s="42"/>
      <c r="AA17" s="42"/>
      <c r="AB17" s="42"/>
      <c r="AC17" s="42"/>
      <c r="AD17" s="42"/>
      <c r="AE17" s="42"/>
      <c r="AF17" s="214"/>
      <c r="AG17" s="214"/>
      <c r="AH17" s="214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34"/>
      <c r="AT17" s="4"/>
      <c r="AU17" s="127"/>
      <c r="AV17" s="72"/>
      <c r="AW17" s="72"/>
      <c r="AX17" s="72"/>
      <c r="AY17" s="72"/>
      <c r="AZ17" s="123"/>
      <c r="BA17" s="163"/>
      <c r="BB17" s="64"/>
      <c r="BC17" s="64"/>
      <c r="BD17" s="164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84"/>
      <c r="BP17" s="81"/>
      <c r="BQ17" s="185"/>
      <c r="BR17" s="192"/>
      <c r="BS17" s="193"/>
      <c r="BT17" s="193"/>
      <c r="BU17" s="193"/>
      <c r="BV17" s="193"/>
      <c r="BW17" s="194"/>
      <c r="BX17" s="152"/>
      <c r="BY17" s="152"/>
      <c r="BZ17" s="153"/>
      <c r="CA17" s="45" t="s">
        <v>23</v>
      </c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2:1024" ht="8.85" customHeight="1">
      <c r="B18" s="127"/>
      <c r="C18" s="209"/>
      <c r="D18" s="210"/>
      <c r="E18" s="210"/>
      <c r="F18" s="210"/>
      <c r="G18" s="210"/>
      <c r="H18" s="210"/>
      <c r="I18" s="210"/>
      <c r="J18" s="210"/>
      <c r="K18" s="214"/>
      <c r="L18" s="214"/>
      <c r="M18" s="214"/>
      <c r="N18" s="214"/>
      <c r="O18" s="217"/>
      <c r="P18" s="217"/>
      <c r="Q18" s="217"/>
      <c r="R18" s="214"/>
      <c r="S18" s="214"/>
      <c r="T18" s="214"/>
      <c r="U18" s="214"/>
      <c r="V18" s="214"/>
      <c r="W18" s="214"/>
      <c r="X18" s="42"/>
      <c r="Y18" s="42"/>
      <c r="Z18" s="42"/>
      <c r="AA18" s="42"/>
      <c r="AB18" s="42"/>
      <c r="AC18" s="42"/>
      <c r="AD18" s="42"/>
      <c r="AE18" s="42"/>
      <c r="AF18" s="214"/>
      <c r="AG18" s="214"/>
      <c r="AH18" s="214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34"/>
      <c r="AT18" s="4"/>
      <c r="AU18" s="127"/>
      <c r="AV18" s="72"/>
      <c r="AW18" s="72"/>
      <c r="AX18" s="72"/>
      <c r="AY18" s="72"/>
      <c r="AZ18" s="123"/>
      <c r="BA18" s="163"/>
      <c r="BB18" s="64"/>
      <c r="BC18" s="64"/>
      <c r="BD18" s="164"/>
      <c r="BE18" s="170"/>
      <c r="BF18" s="170"/>
      <c r="BG18" s="180" t="s">
        <v>24</v>
      </c>
      <c r="BH18" s="181"/>
      <c r="BI18" s="181"/>
      <c r="BJ18" s="181"/>
      <c r="BK18" s="181"/>
      <c r="BL18" s="181"/>
      <c r="BM18" s="180" t="s">
        <v>25</v>
      </c>
      <c r="BN18" s="181"/>
      <c r="BO18" s="184"/>
      <c r="BP18" s="81"/>
      <c r="BQ18" s="185"/>
      <c r="BR18" s="192"/>
      <c r="BS18" s="193"/>
      <c r="BT18" s="193"/>
      <c r="BU18" s="193"/>
      <c r="BV18" s="193"/>
      <c r="BW18" s="194"/>
      <c r="BX18" s="152"/>
      <c r="BY18" s="152"/>
      <c r="BZ18" s="153"/>
      <c r="CA18" s="45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2:1024" ht="8.85" customHeight="1">
      <c r="B19" s="127"/>
      <c r="C19" s="209"/>
      <c r="D19" s="210"/>
      <c r="E19" s="210"/>
      <c r="F19" s="210"/>
      <c r="G19" s="210"/>
      <c r="H19" s="210"/>
      <c r="I19" s="210"/>
      <c r="J19" s="210"/>
      <c r="K19" s="214"/>
      <c r="L19" s="214"/>
      <c r="M19" s="214"/>
      <c r="N19" s="214"/>
      <c r="O19" s="217"/>
      <c r="P19" s="217"/>
      <c r="Q19" s="217"/>
      <c r="R19" s="214"/>
      <c r="S19" s="214"/>
      <c r="T19" s="214"/>
      <c r="U19" s="214"/>
      <c r="V19" s="214"/>
      <c r="W19" s="214"/>
      <c r="X19" s="42" t="s">
        <v>26</v>
      </c>
      <c r="Y19" s="42"/>
      <c r="Z19" s="42"/>
      <c r="AA19" s="42"/>
      <c r="AB19" s="42"/>
      <c r="AC19" s="42"/>
      <c r="AD19" s="217" t="s">
        <v>25</v>
      </c>
      <c r="AE19" s="278"/>
      <c r="AF19" s="214"/>
      <c r="AG19" s="214"/>
      <c r="AH19" s="214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34"/>
      <c r="AT19" s="4"/>
      <c r="AU19" s="127"/>
      <c r="AV19" s="72"/>
      <c r="AW19" s="72"/>
      <c r="AX19" s="72"/>
      <c r="AY19" s="72"/>
      <c r="AZ19" s="123"/>
      <c r="BA19" s="163"/>
      <c r="BB19" s="64"/>
      <c r="BC19" s="64"/>
      <c r="BD19" s="164"/>
      <c r="BE19" s="170"/>
      <c r="BF19" s="170"/>
      <c r="BG19" s="181"/>
      <c r="BH19" s="181"/>
      <c r="BI19" s="181"/>
      <c r="BJ19" s="181"/>
      <c r="BK19" s="181"/>
      <c r="BL19" s="181"/>
      <c r="BM19" s="181"/>
      <c r="BN19" s="181"/>
      <c r="BO19" s="184"/>
      <c r="BP19" s="81"/>
      <c r="BQ19" s="185"/>
      <c r="BR19" s="192"/>
      <c r="BS19" s="193"/>
      <c r="BT19" s="193"/>
      <c r="BU19" s="193"/>
      <c r="BV19" s="193"/>
      <c r="BW19" s="194"/>
      <c r="BX19" s="152"/>
      <c r="BY19" s="152"/>
      <c r="BZ19" s="153"/>
      <c r="CA19" s="45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2:1024" ht="8.85" customHeight="1">
      <c r="B20" s="127"/>
      <c r="C20" s="209"/>
      <c r="D20" s="210"/>
      <c r="E20" s="210"/>
      <c r="F20" s="210"/>
      <c r="G20" s="210"/>
      <c r="H20" s="210"/>
      <c r="I20" s="210"/>
      <c r="J20" s="210"/>
      <c r="K20" s="214"/>
      <c r="L20" s="214"/>
      <c r="M20" s="214"/>
      <c r="N20" s="214"/>
      <c r="O20" s="217"/>
      <c r="P20" s="217"/>
      <c r="Q20" s="217"/>
      <c r="R20" s="214"/>
      <c r="S20" s="214"/>
      <c r="T20" s="214"/>
      <c r="U20" s="214"/>
      <c r="V20" s="214"/>
      <c r="W20" s="214"/>
      <c r="X20" s="42"/>
      <c r="Y20" s="42"/>
      <c r="Z20" s="42"/>
      <c r="AA20" s="42"/>
      <c r="AB20" s="42"/>
      <c r="AC20" s="42"/>
      <c r="AD20" s="278"/>
      <c r="AE20" s="278"/>
      <c r="AF20" s="214"/>
      <c r="AG20" s="214"/>
      <c r="AH20" s="214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34"/>
      <c r="AT20" s="4"/>
      <c r="AU20" s="127"/>
      <c r="AV20" s="72"/>
      <c r="AW20" s="72"/>
      <c r="AX20" s="72"/>
      <c r="AY20" s="72"/>
      <c r="AZ20" s="123"/>
      <c r="BA20" s="163"/>
      <c r="BB20" s="64"/>
      <c r="BC20" s="64"/>
      <c r="BD20" s="164"/>
      <c r="BE20" s="170"/>
      <c r="BF20" s="170"/>
      <c r="BG20" s="181"/>
      <c r="BH20" s="181"/>
      <c r="BI20" s="181"/>
      <c r="BJ20" s="181"/>
      <c r="BK20" s="181"/>
      <c r="BL20" s="181"/>
      <c r="BM20" s="181"/>
      <c r="BN20" s="181"/>
      <c r="BO20" s="184"/>
      <c r="BP20" s="81"/>
      <c r="BQ20" s="185"/>
      <c r="BR20" s="192"/>
      <c r="BS20" s="193"/>
      <c r="BT20" s="193"/>
      <c r="BU20" s="193"/>
      <c r="BV20" s="193"/>
      <c r="BW20" s="194"/>
      <c r="BX20" s="152"/>
      <c r="BY20" s="152"/>
      <c r="BZ20" s="153"/>
      <c r="CA20" s="45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2:1024" ht="8.85" customHeight="1">
      <c r="B21" s="127"/>
      <c r="C21" s="209"/>
      <c r="D21" s="210"/>
      <c r="E21" s="210"/>
      <c r="F21" s="210"/>
      <c r="G21" s="210"/>
      <c r="H21" s="210"/>
      <c r="I21" s="210"/>
      <c r="J21" s="210"/>
      <c r="K21" s="214"/>
      <c r="L21" s="214"/>
      <c r="M21" s="214"/>
      <c r="N21" s="214"/>
      <c r="O21" s="217"/>
      <c r="P21" s="217"/>
      <c r="Q21" s="217"/>
      <c r="R21" s="214"/>
      <c r="S21" s="214"/>
      <c r="T21" s="214"/>
      <c r="U21" s="214"/>
      <c r="V21" s="214"/>
      <c r="W21" s="214"/>
      <c r="X21" s="42"/>
      <c r="Y21" s="42"/>
      <c r="Z21" s="42"/>
      <c r="AA21" s="42"/>
      <c r="AB21" s="42"/>
      <c r="AC21" s="42"/>
      <c r="AD21" s="278"/>
      <c r="AE21" s="278"/>
      <c r="AF21" s="214"/>
      <c r="AG21" s="214"/>
      <c r="AH21" s="214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34"/>
      <c r="AT21" s="4"/>
      <c r="AU21" s="127"/>
      <c r="AV21" s="124"/>
      <c r="AW21" s="124"/>
      <c r="AX21" s="124"/>
      <c r="AY21" s="124"/>
      <c r="AZ21" s="125"/>
      <c r="BA21" s="165"/>
      <c r="BB21" s="166"/>
      <c r="BC21" s="166"/>
      <c r="BD21" s="167"/>
      <c r="BE21" s="170"/>
      <c r="BF21" s="170"/>
      <c r="BG21" s="181"/>
      <c r="BH21" s="181"/>
      <c r="BI21" s="181"/>
      <c r="BJ21" s="181"/>
      <c r="BK21" s="181"/>
      <c r="BL21" s="181"/>
      <c r="BM21" s="181"/>
      <c r="BN21" s="181"/>
      <c r="BO21" s="186"/>
      <c r="BP21" s="187"/>
      <c r="BQ21" s="188"/>
      <c r="BR21" s="195"/>
      <c r="BS21" s="196"/>
      <c r="BT21" s="196"/>
      <c r="BU21" s="196"/>
      <c r="BV21" s="196"/>
      <c r="BW21" s="197"/>
      <c r="BX21" s="152"/>
      <c r="BY21" s="152"/>
      <c r="BZ21" s="153"/>
      <c r="CA21" s="45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2:1024" ht="8.85" customHeight="1">
      <c r="B22" s="127"/>
      <c r="C22" s="211"/>
      <c r="D22" s="212"/>
      <c r="E22" s="212"/>
      <c r="F22" s="212"/>
      <c r="G22" s="212"/>
      <c r="H22" s="212"/>
      <c r="I22" s="212"/>
      <c r="J22" s="212"/>
      <c r="K22" s="215"/>
      <c r="L22" s="215"/>
      <c r="M22" s="215"/>
      <c r="N22" s="215"/>
      <c r="O22" s="218"/>
      <c r="P22" s="218"/>
      <c r="Q22" s="218"/>
      <c r="R22" s="215"/>
      <c r="S22" s="215"/>
      <c r="T22" s="215"/>
      <c r="U22" s="215"/>
      <c r="V22" s="215"/>
      <c r="W22" s="215"/>
      <c r="X22" s="277"/>
      <c r="Y22" s="277"/>
      <c r="Z22" s="277"/>
      <c r="AA22" s="277"/>
      <c r="AB22" s="277"/>
      <c r="AC22" s="277"/>
      <c r="AD22" s="279"/>
      <c r="AE22" s="279"/>
      <c r="AF22" s="215"/>
      <c r="AG22" s="215"/>
      <c r="AH22" s="215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35"/>
      <c r="AT22" s="4"/>
      <c r="AU22" s="127"/>
      <c r="AV22" s="102"/>
      <c r="AW22" s="102"/>
      <c r="AX22" s="102"/>
      <c r="AY22" s="102"/>
      <c r="AZ22" s="103"/>
      <c r="BA22" s="93"/>
      <c r="BB22" s="99"/>
      <c r="BC22" s="99"/>
      <c r="BD22" s="94"/>
      <c r="BE22" s="93"/>
      <c r="BF22" s="94"/>
      <c r="BG22" s="156"/>
      <c r="BH22" s="102"/>
      <c r="BI22" s="102"/>
      <c r="BJ22" s="102"/>
      <c r="BK22" s="102"/>
      <c r="BL22" s="102"/>
      <c r="BM22" s="102"/>
      <c r="BN22" s="103"/>
      <c r="BO22" s="108" t="str">
        <f>IF($CD$22=1,"地震","旧長期")</f>
        <v>地震</v>
      </c>
      <c r="BP22" s="109"/>
      <c r="BQ22" s="109"/>
      <c r="BR22" s="111"/>
      <c r="BS22" s="111"/>
      <c r="BT22" s="111"/>
      <c r="BU22" s="111"/>
      <c r="BV22" s="111"/>
      <c r="BW22" s="111"/>
      <c r="BX22" s="93"/>
      <c r="BY22" s="99"/>
      <c r="BZ22" s="154"/>
      <c r="CA22" s="45"/>
      <c r="CB22"/>
      <c r="CC22"/>
      <c r="CD22">
        <v>1</v>
      </c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2:1024" ht="8.85" customHeight="1">
      <c r="B23" s="127"/>
      <c r="C23" s="304" t="s">
        <v>27</v>
      </c>
      <c r="D23" s="276"/>
      <c r="E23" s="276"/>
      <c r="F23" s="276"/>
      <c r="G23" s="276"/>
      <c r="H23" s="276"/>
      <c r="I23" s="276"/>
      <c r="J23" s="276"/>
      <c r="K23" s="27"/>
      <c r="L23" s="27"/>
      <c r="M23" s="27"/>
      <c r="N23" s="27"/>
      <c r="O23" s="27"/>
      <c r="P23" s="27"/>
      <c r="Q23" s="27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7"/>
      <c r="AE23" s="27"/>
      <c r="AF23" s="170" t="str">
        <f>IF($CC$23=1,"新","旧")</f>
        <v>新</v>
      </c>
      <c r="AG23" s="170"/>
      <c r="AH23" s="170"/>
      <c r="AI23" s="29" t="s">
        <v>28</v>
      </c>
      <c r="AJ23" s="220"/>
      <c r="AK23" s="220"/>
      <c r="AL23" s="220"/>
      <c r="AM23" s="220"/>
      <c r="AN23" s="220"/>
      <c r="AO23" s="220"/>
      <c r="AP23" s="221"/>
      <c r="AQ23" s="93"/>
      <c r="AR23" s="99"/>
      <c r="AS23" s="154"/>
      <c r="AT23"/>
      <c r="AU23" s="127"/>
      <c r="AV23" s="104"/>
      <c r="AW23" s="104"/>
      <c r="AX23" s="104"/>
      <c r="AY23" s="104"/>
      <c r="AZ23" s="105"/>
      <c r="BA23" s="95"/>
      <c r="BB23" s="100"/>
      <c r="BC23" s="100"/>
      <c r="BD23" s="96"/>
      <c r="BE23" s="95"/>
      <c r="BF23" s="96"/>
      <c r="BG23" s="157"/>
      <c r="BH23" s="104"/>
      <c r="BI23" s="104"/>
      <c r="BJ23" s="104"/>
      <c r="BK23" s="104"/>
      <c r="BL23" s="104"/>
      <c r="BM23" s="104"/>
      <c r="BN23" s="105"/>
      <c r="BO23" s="110"/>
      <c r="BP23" s="110"/>
      <c r="BQ23" s="110"/>
      <c r="BR23" s="112"/>
      <c r="BS23" s="112"/>
      <c r="BT23" s="112"/>
      <c r="BU23" s="112"/>
      <c r="BV23" s="112"/>
      <c r="BW23" s="112"/>
      <c r="BX23" s="95"/>
      <c r="BY23" s="100"/>
      <c r="BZ23" s="129"/>
      <c r="CA23" s="45"/>
      <c r="CB23"/>
      <c r="CC23">
        <v>1</v>
      </c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2:1024" ht="8.85" customHeight="1">
      <c r="B24" s="127"/>
      <c r="C24" s="304"/>
      <c r="D24" s="276"/>
      <c r="E24" s="276"/>
      <c r="F24" s="276"/>
      <c r="G24" s="276"/>
      <c r="H24" s="276"/>
      <c r="I24" s="276"/>
      <c r="J24" s="276"/>
      <c r="K24" s="27"/>
      <c r="L24" s="27"/>
      <c r="M24" s="27"/>
      <c r="N24" s="27"/>
      <c r="O24" s="27"/>
      <c r="P24" s="27"/>
      <c r="Q24" s="27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7"/>
      <c r="AE24" s="27"/>
      <c r="AF24" s="170"/>
      <c r="AG24" s="170"/>
      <c r="AH24" s="170"/>
      <c r="AI24" s="29"/>
      <c r="AJ24" s="222"/>
      <c r="AK24" s="222"/>
      <c r="AL24" s="222"/>
      <c r="AM24" s="222"/>
      <c r="AN24" s="222"/>
      <c r="AO24" s="222"/>
      <c r="AP24" s="223"/>
      <c r="AQ24" s="95"/>
      <c r="AR24" s="100"/>
      <c r="AS24" s="129"/>
      <c r="AT24"/>
      <c r="AU24" s="127"/>
      <c r="AV24" s="104"/>
      <c r="AW24" s="104"/>
      <c r="AX24" s="104"/>
      <c r="AY24" s="104"/>
      <c r="AZ24" s="105"/>
      <c r="BA24" s="95"/>
      <c r="BB24" s="100"/>
      <c r="BC24" s="100"/>
      <c r="BD24" s="96"/>
      <c r="BE24" s="95"/>
      <c r="BF24" s="96"/>
      <c r="BG24" s="158"/>
      <c r="BH24" s="106"/>
      <c r="BI24" s="106"/>
      <c r="BJ24" s="106"/>
      <c r="BK24" s="106"/>
      <c r="BL24" s="106"/>
      <c r="BM24" s="106"/>
      <c r="BN24" s="107"/>
      <c r="BO24" s="110"/>
      <c r="BP24" s="110"/>
      <c r="BQ24" s="110"/>
      <c r="BR24" s="112"/>
      <c r="BS24" s="112"/>
      <c r="BT24" s="112"/>
      <c r="BU24" s="112"/>
      <c r="BV24" s="112"/>
      <c r="BW24" s="112"/>
      <c r="BX24" s="95"/>
      <c r="BY24" s="100"/>
      <c r="BZ24" s="129"/>
      <c r="CA24" s="45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2:1024" ht="8.85" customHeight="1">
      <c r="B25" s="127"/>
      <c r="C25" s="304"/>
      <c r="D25" s="276"/>
      <c r="E25" s="276"/>
      <c r="F25" s="276"/>
      <c r="G25" s="276"/>
      <c r="H25" s="276"/>
      <c r="I25" s="276"/>
      <c r="J25" s="276"/>
      <c r="K25" s="27"/>
      <c r="L25" s="27"/>
      <c r="M25" s="27"/>
      <c r="N25" s="27"/>
      <c r="O25" s="27"/>
      <c r="P25" s="27"/>
      <c r="Q25" s="27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7"/>
      <c r="AE25" s="27"/>
      <c r="AF25" s="170"/>
      <c r="AG25" s="170"/>
      <c r="AH25" s="170"/>
      <c r="AI25" s="29"/>
      <c r="AJ25" s="224"/>
      <c r="AK25" s="224"/>
      <c r="AL25" s="224"/>
      <c r="AM25" s="224"/>
      <c r="AN25" s="224"/>
      <c r="AO25" s="224"/>
      <c r="AP25" s="225"/>
      <c r="AQ25" s="97"/>
      <c r="AR25" s="101"/>
      <c r="AS25" s="155"/>
      <c r="AT25"/>
      <c r="AU25" s="127"/>
      <c r="AV25" s="104"/>
      <c r="AW25" s="104"/>
      <c r="AX25" s="104"/>
      <c r="AY25" s="104"/>
      <c r="AZ25" s="105"/>
      <c r="BA25" s="95"/>
      <c r="BB25" s="100"/>
      <c r="BC25" s="100"/>
      <c r="BD25" s="96"/>
      <c r="BE25" s="95"/>
      <c r="BF25" s="96"/>
      <c r="BG25" s="26"/>
      <c r="BH25" s="26"/>
      <c r="BI25" s="26"/>
      <c r="BJ25" s="26"/>
      <c r="BK25" s="26"/>
      <c r="BL25" s="26"/>
      <c r="BM25" s="27"/>
      <c r="BN25" s="27"/>
      <c r="BO25" s="110"/>
      <c r="BP25" s="110"/>
      <c r="BQ25" s="110"/>
      <c r="BR25" s="112"/>
      <c r="BS25" s="112"/>
      <c r="BT25" s="112"/>
      <c r="BU25" s="112"/>
      <c r="BV25" s="112"/>
      <c r="BW25" s="112"/>
      <c r="BX25" s="95"/>
      <c r="BY25" s="100"/>
      <c r="BZ25" s="129"/>
      <c r="CA25" s="4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2:1024" ht="8.85" customHeight="1">
      <c r="B26" s="127"/>
      <c r="C26" s="304"/>
      <c r="D26" s="276"/>
      <c r="E26" s="276"/>
      <c r="F26" s="276"/>
      <c r="G26" s="276"/>
      <c r="H26" s="276"/>
      <c r="I26" s="276"/>
      <c r="J26" s="276"/>
      <c r="K26" s="27"/>
      <c r="L26" s="27"/>
      <c r="M26" s="27"/>
      <c r="N26" s="27"/>
      <c r="O26" s="27"/>
      <c r="P26" s="27"/>
      <c r="Q26" s="27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7"/>
      <c r="AE26" s="27"/>
      <c r="AF26" s="170" t="str">
        <f>IF($CC$26=1,"新","旧")</f>
        <v>新</v>
      </c>
      <c r="AG26" s="170"/>
      <c r="AH26" s="170"/>
      <c r="AI26" s="29" t="s">
        <v>28</v>
      </c>
      <c r="AJ26" s="220"/>
      <c r="AK26" s="220"/>
      <c r="AL26" s="220"/>
      <c r="AM26" s="220"/>
      <c r="AN26" s="220"/>
      <c r="AO26" s="220"/>
      <c r="AP26" s="221"/>
      <c r="AQ26" s="93"/>
      <c r="AR26" s="99"/>
      <c r="AS26" s="154"/>
      <c r="AT26"/>
      <c r="AU26" s="127"/>
      <c r="AV26" s="104"/>
      <c r="AW26" s="104"/>
      <c r="AX26" s="104"/>
      <c r="AY26" s="104"/>
      <c r="AZ26" s="105"/>
      <c r="BA26" s="95"/>
      <c r="BB26" s="100"/>
      <c r="BC26" s="100"/>
      <c r="BD26" s="96"/>
      <c r="BE26" s="95"/>
      <c r="BF26" s="96"/>
      <c r="BG26" s="26"/>
      <c r="BH26" s="26"/>
      <c r="BI26" s="26"/>
      <c r="BJ26" s="26"/>
      <c r="BK26" s="26"/>
      <c r="BL26" s="26"/>
      <c r="BM26" s="27"/>
      <c r="BN26" s="27"/>
      <c r="BO26" s="110"/>
      <c r="BP26" s="110"/>
      <c r="BQ26" s="110"/>
      <c r="BR26" s="112"/>
      <c r="BS26" s="112"/>
      <c r="BT26" s="112"/>
      <c r="BU26" s="112"/>
      <c r="BV26" s="112"/>
      <c r="BW26" s="112"/>
      <c r="BX26" s="95"/>
      <c r="BY26" s="100"/>
      <c r="BZ26" s="129"/>
      <c r="CA26" s="45"/>
      <c r="CB26"/>
      <c r="CC26">
        <v>1</v>
      </c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2:1024" ht="8.85" customHeight="1">
      <c r="B27" s="127"/>
      <c r="C27" s="304"/>
      <c r="D27" s="276"/>
      <c r="E27" s="276"/>
      <c r="F27" s="276"/>
      <c r="G27" s="276"/>
      <c r="H27" s="276"/>
      <c r="I27" s="276"/>
      <c r="J27" s="276"/>
      <c r="K27" s="27"/>
      <c r="L27" s="27"/>
      <c r="M27" s="27"/>
      <c r="N27" s="27"/>
      <c r="O27" s="27"/>
      <c r="P27" s="27"/>
      <c r="Q27" s="27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7"/>
      <c r="AE27" s="27"/>
      <c r="AF27" s="170"/>
      <c r="AG27" s="170"/>
      <c r="AH27" s="170"/>
      <c r="AI27" s="29"/>
      <c r="AJ27" s="222"/>
      <c r="AK27" s="222"/>
      <c r="AL27" s="222"/>
      <c r="AM27" s="222"/>
      <c r="AN27" s="222"/>
      <c r="AO27" s="222"/>
      <c r="AP27" s="223"/>
      <c r="AQ27" s="95"/>
      <c r="AR27" s="100"/>
      <c r="AS27" s="129"/>
      <c r="AT27"/>
      <c r="AU27" s="127"/>
      <c r="AV27" s="106"/>
      <c r="AW27" s="106"/>
      <c r="AX27" s="106"/>
      <c r="AY27" s="106"/>
      <c r="AZ27" s="107"/>
      <c r="BA27" s="97"/>
      <c r="BB27" s="101"/>
      <c r="BC27" s="101"/>
      <c r="BD27" s="98"/>
      <c r="BE27" s="97"/>
      <c r="BF27" s="98"/>
      <c r="BG27" s="26"/>
      <c r="BH27" s="26"/>
      <c r="BI27" s="26"/>
      <c r="BJ27" s="26"/>
      <c r="BK27" s="26"/>
      <c r="BL27" s="26"/>
      <c r="BM27" s="27"/>
      <c r="BN27" s="27"/>
      <c r="BO27" s="110"/>
      <c r="BP27" s="110"/>
      <c r="BQ27" s="110"/>
      <c r="BR27" s="112"/>
      <c r="BS27" s="112"/>
      <c r="BT27" s="112"/>
      <c r="BU27" s="112"/>
      <c r="BV27" s="112"/>
      <c r="BW27" s="112"/>
      <c r="BX27" s="97"/>
      <c r="BY27" s="101"/>
      <c r="BZ27" s="155"/>
      <c r="CA27" s="45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2:1024" ht="8.85" customHeight="1">
      <c r="B28" s="127"/>
      <c r="C28" s="304"/>
      <c r="D28" s="276"/>
      <c r="E28" s="276"/>
      <c r="F28" s="276"/>
      <c r="G28" s="276"/>
      <c r="H28" s="276"/>
      <c r="I28" s="276"/>
      <c r="J28" s="276"/>
      <c r="K28" s="27"/>
      <c r="L28" s="27"/>
      <c r="M28" s="27"/>
      <c r="N28" s="27"/>
      <c r="O28" s="27"/>
      <c r="P28" s="27"/>
      <c r="Q28" s="27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7"/>
      <c r="AE28" s="27"/>
      <c r="AF28" s="170"/>
      <c r="AG28" s="170"/>
      <c r="AH28" s="170"/>
      <c r="AI28" s="29"/>
      <c r="AJ28" s="224"/>
      <c r="AK28" s="224"/>
      <c r="AL28" s="224"/>
      <c r="AM28" s="224"/>
      <c r="AN28" s="224"/>
      <c r="AO28" s="224"/>
      <c r="AP28" s="225"/>
      <c r="AQ28" s="97"/>
      <c r="AR28" s="101"/>
      <c r="AS28" s="155"/>
      <c r="AT28"/>
      <c r="AU28" s="127"/>
      <c r="AV28" s="102"/>
      <c r="AW28" s="102"/>
      <c r="AX28" s="102"/>
      <c r="AY28" s="102"/>
      <c r="AZ28" s="103"/>
      <c r="BA28" s="93"/>
      <c r="BB28" s="99"/>
      <c r="BC28" s="99"/>
      <c r="BD28" s="94"/>
      <c r="BE28" s="93"/>
      <c r="BF28" s="94"/>
      <c r="BG28" s="156"/>
      <c r="BH28" s="102"/>
      <c r="BI28" s="102"/>
      <c r="BJ28" s="102"/>
      <c r="BK28" s="102"/>
      <c r="BL28" s="102"/>
      <c r="BM28" s="102"/>
      <c r="BN28" s="103"/>
      <c r="BO28" s="108" t="str">
        <f>IF($CD$28=1,"地震","旧長期")</f>
        <v>旧長期</v>
      </c>
      <c r="BP28" s="109"/>
      <c r="BQ28" s="109"/>
      <c r="BR28" s="111"/>
      <c r="BS28" s="111"/>
      <c r="BT28" s="111"/>
      <c r="BU28" s="111"/>
      <c r="BV28" s="111"/>
      <c r="BW28" s="111"/>
      <c r="BX28" s="93"/>
      <c r="BY28" s="99"/>
      <c r="BZ28" s="154"/>
      <c r="CA28" s="45"/>
      <c r="CB28"/>
      <c r="CC28"/>
      <c r="CD28">
        <v>2</v>
      </c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2:1024" ht="8.85" customHeight="1">
      <c r="B29" s="127"/>
      <c r="C29" s="304"/>
      <c r="D29" s="276"/>
      <c r="E29" s="276"/>
      <c r="F29" s="276"/>
      <c r="G29" s="276"/>
      <c r="H29" s="276"/>
      <c r="I29" s="276"/>
      <c r="J29" s="276"/>
      <c r="K29" s="27"/>
      <c r="L29" s="27"/>
      <c r="M29" s="27"/>
      <c r="N29" s="27"/>
      <c r="O29" s="27"/>
      <c r="P29" s="27"/>
      <c r="Q29" s="27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7"/>
      <c r="AE29" s="27"/>
      <c r="AF29" s="170" t="str">
        <f>IF($CC$29=1,"新","旧")</f>
        <v>新</v>
      </c>
      <c r="AG29" s="170"/>
      <c r="AH29" s="170"/>
      <c r="AI29" s="29" t="s">
        <v>28</v>
      </c>
      <c r="AJ29" s="220"/>
      <c r="AK29" s="220"/>
      <c r="AL29" s="220"/>
      <c r="AM29" s="220"/>
      <c r="AN29" s="220"/>
      <c r="AO29" s="220"/>
      <c r="AP29" s="221"/>
      <c r="AQ29" s="93"/>
      <c r="AR29" s="99"/>
      <c r="AS29" s="154"/>
      <c r="AT29"/>
      <c r="AU29" s="127"/>
      <c r="AV29" s="104"/>
      <c r="AW29" s="104"/>
      <c r="AX29" s="104"/>
      <c r="AY29" s="104"/>
      <c r="AZ29" s="105"/>
      <c r="BA29" s="95"/>
      <c r="BB29" s="100"/>
      <c r="BC29" s="100"/>
      <c r="BD29" s="96"/>
      <c r="BE29" s="95"/>
      <c r="BF29" s="96"/>
      <c r="BG29" s="157"/>
      <c r="BH29" s="104"/>
      <c r="BI29" s="104"/>
      <c r="BJ29" s="104"/>
      <c r="BK29" s="104"/>
      <c r="BL29" s="104"/>
      <c r="BM29" s="104"/>
      <c r="BN29" s="105"/>
      <c r="BO29" s="110"/>
      <c r="BP29" s="110"/>
      <c r="BQ29" s="110"/>
      <c r="BR29" s="112"/>
      <c r="BS29" s="112"/>
      <c r="BT29" s="112"/>
      <c r="BU29" s="112"/>
      <c r="BV29" s="112"/>
      <c r="BW29" s="112"/>
      <c r="BX29" s="95"/>
      <c r="BY29" s="100"/>
      <c r="BZ29" s="129"/>
      <c r="CA29" s="45"/>
      <c r="CB29"/>
      <c r="CC29">
        <v>1</v>
      </c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2:1024" ht="8.85" customHeight="1">
      <c r="B30" s="127"/>
      <c r="C30" s="304"/>
      <c r="D30" s="276"/>
      <c r="E30" s="276"/>
      <c r="F30" s="276"/>
      <c r="G30" s="276"/>
      <c r="H30" s="276"/>
      <c r="I30" s="276"/>
      <c r="J30" s="276"/>
      <c r="K30" s="27"/>
      <c r="L30" s="27"/>
      <c r="M30" s="27"/>
      <c r="N30" s="27"/>
      <c r="O30" s="27"/>
      <c r="P30" s="27"/>
      <c r="Q30" s="27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7"/>
      <c r="AE30" s="27"/>
      <c r="AF30" s="170"/>
      <c r="AG30" s="170"/>
      <c r="AH30" s="170"/>
      <c r="AI30" s="29"/>
      <c r="AJ30" s="222"/>
      <c r="AK30" s="222"/>
      <c r="AL30" s="222"/>
      <c r="AM30" s="222"/>
      <c r="AN30" s="222"/>
      <c r="AO30" s="222"/>
      <c r="AP30" s="223"/>
      <c r="AQ30" s="95"/>
      <c r="AR30" s="100"/>
      <c r="AS30" s="129"/>
      <c r="AT30"/>
      <c r="AU30" s="127"/>
      <c r="AV30" s="104"/>
      <c r="AW30" s="104"/>
      <c r="AX30" s="104"/>
      <c r="AY30" s="104"/>
      <c r="AZ30" s="105"/>
      <c r="BA30" s="95"/>
      <c r="BB30" s="100"/>
      <c r="BC30" s="100"/>
      <c r="BD30" s="96"/>
      <c r="BE30" s="95"/>
      <c r="BF30" s="96"/>
      <c r="BG30" s="158"/>
      <c r="BH30" s="106"/>
      <c r="BI30" s="106"/>
      <c r="BJ30" s="106"/>
      <c r="BK30" s="106"/>
      <c r="BL30" s="106"/>
      <c r="BM30" s="106"/>
      <c r="BN30" s="107"/>
      <c r="BO30" s="110"/>
      <c r="BP30" s="110"/>
      <c r="BQ30" s="110"/>
      <c r="BR30" s="112"/>
      <c r="BS30" s="112"/>
      <c r="BT30" s="112"/>
      <c r="BU30" s="112"/>
      <c r="BV30" s="112"/>
      <c r="BW30" s="112"/>
      <c r="BX30" s="95"/>
      <c r="BY30" s="100"/>
      <c r="BZ30" s="129"/>
      <c r="CA30" s="45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2:1024" ht="8.85" customHeight="1">
      <c r="B31" s="127"/>
      <c r="C31" s="304"/>
      <c r="D31" s="276"/>
      <c r="E31" s="276"/>
      <c r="F31" s="276"/>
      <c r="G31" s="276"/>
      <c r="H31" s="276"/>
      <c r="I31" s="276"/>
      <c r="J31" s="276"/>
      <c r="K31" s="27"/>
      <c r="L31" s="27"/>
      <c r="M31" s="27"/>
      <c r="N31" s="27"/>
      <c r="O31" s="27"/>
      <c r="P31" s="27"/>
      <c r="Q31" s="27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7"/>
      <c r="AE31" s="27"/>
      <c r="AF31" s="170"/>
      <c r="AG31" s="170"/>
      <c r="AH31" s="170"/>
      <c r="AI31" s="29"/>
      <c r="AJ31" s="224"/>
      <c r="AK31" s="224"/>
      <c r="AL31" s="224"/>
      <c r="AM31" s="224"/>
      <c r="AN31" s="224"/>
      <c r="AO31" s="224"/>
      <c r="AP31" s="225"/>
      <c r="AQ31" s="97"/>
      <c r="AR31" s="101"/>
      <c r="AS31" s="155"/>
      <c r="AT31"/>
      <c r="AU31" s="127"/>
      <c r="AV31" s="104"/>
      <c r="AW31" s="104"/>
      <c r="AX31" s="104"/>
      <c r="AY31" s="104"/>
      <c r="AZ31" s="105"/>
      <c r="BA31" s="95"/>
      <c r="BB31" s="100"/>
      <c r="BC31" s="100"/>
      <c r="BD31" s="96"/>
      <c r="BE31" s="95"/>
      <c r="BF31" s="96"/>
      <c r="BG31" s="26"/>
      <c r="BH31" s="26"/>
      <c r="BI31" s="26"/>
      <c r="BJ31" s="26"/>
      <c r="BK31" s="26"/>
      <c r="BL31" s="26"/>
      <c r="BM31" s="27"/>
      <c r="BN31" s="27"/>
      <c r="BO31" s="110"/>
      <c r="BP31" s="110"/>
      <c r="BQ31" s="110"/>
      <c r="BR31" s="112"/>
      <c r="BS31" s="112"/>
      <c r="BT31" s="112"/>
      <c r="BU31" s="112"/>
      <c r="BV31" s="112"/>
      <c r="BW31" s="112"/>
      <c r="BX31" s="95"/>
      <c r="BY31" s="100"/>
      <c r="BZ31" s="129"/>
      <c r="CA31" s="45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2:1024" ht="8.85" customHeight="1">
      <c r="B32" s="127"/>
      <c r="C32" s="304"/>
      <c r="D32" s="276"/>
      <c r="E32" s="276"/>
      <c r="F32" s="276"/>
      <c r="G32" s="276"/>
      <c r="H32" s="276"/>
      <c r="I32" s="276"/>
      <c r="J32" s="276"/>
      <c r="K32" s="27"/>
      <c r="L32" s="27"/>
      <c r="M32" s="27"/>
      <c r="N32" s="27"/>
      <c r="O32" s="27"/>
      <c r="P32" s="27"/>
      <c r="Q32" s="27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/>
      <c r="AE32" s="27"/>
      <c r="AF32" s="170" t="str">
        <f>IF($CC$32=1,"新","旧")</f>
        <v>新</v>
      </c>
      <c r="AG32" s="170"/>
      <c r="AH32" s="170"/>
      <c r="AI32" s="29" t="s">
        <v>28</v>
      </c>
      <c r="AJ32" s="220"/>
      <c r="AK32" s="220"/>
      <c r="AL32" s="220"/>
      <c r="AM32" s="220"/>
      <c r="AN32" s="220"/>
      <c r="AO32" s="220"/>
      <c r="AP32" s="221"/>
      <c r="AQ32" s="93"/>
      <c r="AR32" s="99"/>
      <c r="AS32" s="154"/>
      <c r="AT32"/>
      <c r="AU32" s="127"/>
      <c r="AV32" s="104"/>
      <c r="AW32" s="104"/>
      <c r="AX32" s="104"/>
      <c r="AY32" s="104"/>
      <c r="AZ32" s="105"/>
      <c r="BA32" s="95"/>
      <c r="BB32" s="100"/>
      <c r="BC32" s="100"/>
      <c r="BD32" s="96"/>
      <c r="BE32" s="95"/>
      <c r="BF32" s="96"/>
      <c r="BG32" s="26"/>
      <c r="BH32" s="26"/>
      <c r="BI32" s="26"/>
      <c r="BJ32" s="26"/>
      <c r="BK32" s="26"/>
      <c r="BL32" s="26"/>
      <c r="BM32" s="27"/>
      <c r="BN32" s="27"/>
      <c r="BO32" s="110"/>
      <c r="BP32" s="110"/>
      <c r="BQ32" s="110"/>
      <c r="BR32" s="112"/>
      <c r="BS32" s="112"/>
      <c r="BT32" s="112"/>
      <c r="BU32" s="112"/>
      <c r="BV32" s="112"/>
      <c r="BW32" s="112"/>
      <c r="BX32" s="95"/>
      <c r="BY32" s="100"/>
      <c r="BZ32" s="129"/>
      <c r="CA32" s="45"/>
      <c r="CB32"/>
      <c r="CC32">
        <v>1</v>
      </c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2:1024" ht="8.85" customHeight="1" thickBot="1">
      <c r="B33" s="127"/>
      <c r="C33" s="304"/>
      <c r="D33" s="276"/>
      <c r="E33" s="276"/>
      <c r="F33" s="276"/>
      <c r="G33" s="276"/>
      <c r="H33" s="276"/>
      <c r="I33" s="276"/>
      <c r="J33" s="276"/>
      <c r="K33" s="27"/>
      <c r="L33" s="27"/>
      <c r="M33" s="27"/>
      <c r="N33" s="27"/>
      <c r="O33" s="27"/>
      <c r="P33" s="27"/>
      <c r="Q33" s="27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7"/>
      <c r="AE33" s="27"/>
      <c r="AF33" s="170"/>
      <c r="AG33" s="170"/>
      <c r="AH33" s="170"/>
      <c r="AI33" s="29"/>
      <c r="AJ33" s="222"/>
      <c r="AK33" s="222"/>
      <c r="AL33" s="222"/>
      <c r="AM33" s="222"/>
      <c r="AN33" s="222"/>
      <c r="AO33" s="222"/>
      <c r="AP33" s="223"/>
      <c r="AQ33" s="95"/>
      <c r="AR33" s="100"/>
      <c r="AS33" s="129"/>
      <c r="AT33"/>
      <c r="AU33" s="127"/>
      <c r="AV33" s="106"/>
      <c r="AW33" s="106"/>
      <c r="AX33" s="106"/>
      <c r="AY33" s="106"/>
      <c r="AZ33" s="107"/>
      <c r="BA33" s="97"/>
      <c r="BB33" s="101"/>
      <c r="BC33" s="101"/>
      <c r="BD33" s="98"/>
      <c r="BE33" s="97"/>
      <c r="BF33" s="98"/>
      <c r="BG33" s="26"/>
      <c r="BH33" s="26"/>
      <c r="BI33" s="26"/>
      <c r="BJ33" s="26"/>
      <c r="BK33" s="26"/>
      <c r="BL33" s="26"/>
      <c r="BM33" s="27"/>
      <c r="BN33" s="27"/>
      <c r="BO33" s="159"/>
      <c r="BP33" s="159"/>
      <c r="BQ33" s="159"/>
      <c r="BR33" s="160"/>
      <c r="BS33" s="112"/>
      <c r="BT33" s="112"/>
      <c r="BU33" s="112"/>
      <c r="BV33" s="112"/>
      <c r="BW33" s="112"/>
      <c r="BX33" s="95"/>
      <c r="BY33" s="100"/>
      <c r="BZ33" s="129"/>
      <c r="CA33" s="45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2:1024" ht="8.85" customHeight="1" thickBot="1">
      <c r="B34" s="127"/>
      <c r="C34" s="304"/>
      <c r="D34" s="276"/>
      <c r="E34" s="276"/>
      <c r="F34" s="276"/>
      <c r="G34" s="276"/>
      <c r="H34" s="276"/>
      <c r="I34" s="276"/>
      <c r="J34" s="276"/>
      <c r="K34" s="27"/>
      <c r="L34" s="27"/>
      <c r="M34" s="27"/>
      <c r="N34" s="27"/>
      <c r="O34" s="27"/>
      <c r="P34" s="27"/>
      <c r="Q34" s="27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7"/>
      <c r="AE34" s="27"/>
      <c r="AF34" s="170"/>
      <c r="AG34" s="170"/>
      <c r="AH34" s="170"/>
      <c r="AI34" s="29"/>
      <c r="AJ34" s="224"/>
      <c r="AK34" s="224"/>
      <c r="AL34" s="224"/>
      <c r="AM34" s="224"/>
      <c r="AN34" s="224"/>
      <c r="AO34" s="224"/>
      <c r="AP34" s="225"/>
      <c r="AQ34" s="97"/>
      <c r="AR34" s="101"/>
      <c r="AS34" s="155"/>
      <c r="AT34"/>
      <c r="AU34" s="127"/>
      <c r="AV34" s="144" t="s">
        <v>29</v>
      </c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6"/>
      <c r="BS34" s="141" t="s">
        <v>30</v>
      </c>
      <c r="BT34" s="142">
        <f>IF(CD22=1,BR22,0)+IF(CD28=1,BR28,0)</f>
        <v>0</v>
      </c>
      <c r="BU34" s="142"/>
      <c r="BV34" s="142"/>
      <c r="BW34" s="142"/>
      <c r="BX34" s="142"/>
      <c r="BY34" s="142"/>
      <c r="BZ34" s="143"/>
      <c r="CA34" s="45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2:1024" ht="8.85" customHeight="1" thickBot="1">
      <c r="B35" s="127"/>
      <c r="C35" s="304"/>
      <c r="D35" s="268" t="s">
        <v>31</v>
      </c>
      <c r="E35" s="269"/>
      <c r="F35" s="269"/>
      <c r="G35" s="269"/>
      <c r="H35" s="269"/>
      <c r="I35" s="269"/>
      <c r="J35" s="242" t="s">
        <v>32</v>
      </c>
      <c r="K35" s="308">
        <f>IF(CC23=1,AJ23,0)+IF(CC26=1,AJ26,0)+IF(CC29=1,AJ29,0)+IF(CC32=1,AJ32,0)</f>
        <v>0</v>
      </c>
      <c r="L35" s="308"/>
      <c r="M35" s="308"/>
      <c r="N35" s="308"/>
      <c r="O35" s="271" t="s">
        <v>33</v>
      </c>
      <c r="P35" s="272"/>
      <c r="Q35" s="272"/>
      <c r="R35" s="272"/>
      <c r="S35" s="272"/>
      <c r="T35" s="272"/>
      <c r="U35" s="272"/>
      <c r="V35" s="272"/>
      <c r="W35" s="272"/>
      <c r="X35" s="306" t="s">
        <v>34</v>
      </c>
      <c r="Y35" s="305" t="s">
        <v>35</v>
      </c>
      <c r="Z35" s="305"/>
      <c r="AA35" s="305"/>
      <c r="AB35" s="305"/>
      <c r="AC35" s="305"/>
      <c r="AD35" s="305"/>
      <c r="AE35" s="305"/>
      <c r="AF35" s="170" t="s">
        <v>36</v>
      </c>
      <c r="AG35" s="170"/>
      <c r="AH35" s="170"/>
      <c r="AI35" s="170"/>
      <c r="AJ35" s="170"/>
      <c r="AK35" s="170"/>
      <c r="AL35" s="306" t="s">
        <v>37</v>
      </c>
      <c r="AM35" s="226" t="s">
        <v>35</v>
      </c>
      <c r="AN35" s="226"/>
      <c r="AO35" s="226"/>
      <c r="AP35" s="226"/>
      <c r="AQ35" s="226"/>
      <c r="AR35" s="226"/>
      <c r="AS35" s="227"/>
      <c r="AT35" s="6"/>
      <c r="AU35" s="127"/>
      <c r="AV35" s="147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148"/>
      <c r="BS35" s="141"/>
      <c r="BT35" s="142"/>
      <c r="BU35" s="142"/>
      <c r="BV35" s="142"/>
      <c r="BW35" s="142"/>
      <c r="BX35" s="142"/>
      <c r="BY35" s="142"/>
      <c r="BZ35" s="143"/>
      <c r="CA35" s="4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2:1024" ht="8.85" customHeight="1" thickBot="1">
      <c r="B36" s="127"/>
      <c r="C36" s="304"/>
      <c r="D36" s="269"/>
      <c r="E36" s="269"/>
      <c r="F36" s="269"/>
      <c r="G36" s="269"/>
      <c r="H36" s="269"/>
      <c r="I36" s="269"/>
      <c r="J36" s="242"/>
      <c r="K36" s="308"/>
      <c r="L36" s="308"/>
      <c r="M36" s="308"/>
      <c r="N36" s="308"/>
      <c r="O36" s="272"/>
      <c r="P36" s="272"/>
      <c r="Q36" s="272"/>
      <c r="R36" s="272"/>
      <c r="S36" s="272"/>
      <c r="T36" s="272"/>
      <c r="U36" s="272"/>
      <c r="V36" s="272"/>
      <c r="W36" s="272"/>
      <c r="X36" s="306"/>
      <c r="Y36" s="307">
        <f>IF(K35&lt;=20000,K35,IF(K35&lt;=40000,ROUNDUP(K35*0.5,0)+10000,IF(K35&lt;=80000,ROUNDUP(K35*0.25,0)+20000,40000)))</f>
        <v>0</v>
      </c>
      <c r="Z36" s="307"/>
      <c r="AA36" s="307"/>
      <c r="AB36" s="307"/>
      <c r="AC36" s="307"/>
      <c r="AD36" s="307"/>
      <c r="AE36" s="307"/>
      <c r="AF36" s="170"/>
      <c r="AG36" s="170"/>
      <c r="AH36" s="170"/>
      <c r="AI36" s="170"/>
      <c r="AJ36" s="170"/>
      <c r="AK36" s="170"/>
      <c r="AL36" s="306"/>
      <c r="AM36" s="21">
        <f>IF((Y36+Y40)&lt;=40000,(Y36+Y40),40000)</f>
        <v>0</v>
      </c>
      <c r="AN36" s="21"/>
      <c r="AO36" s="21"/>
      <c r="AP36" s="21"/>
      <c r="AQ36" s="21"/>
      <c r="AR36" s="21"/>
      <c r="AS36" s="22"/>
      <c r="AT36"/>
      <c r="AU36" s="127"/>
      <c r="AV36" s="147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148"/>
      <c r="BS36" s="141"/>
      <c r="BT36" s="142"/>
      <c r="BU36" s="142"/>
      <c r="BV36" s="142"/>
      <c r="BW36" s="142"/>
      <c r="BX36" s="142"/>
      <c r="BY36" s="142"/>
      <c r="BZ36" s="143"/>
      <c r="CA36" s="45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2:1024" ht="8.85" customHeight="1" thickBot="1">
      <c r="B37" s="127"/>
      <c r="C37" s="304"/>
      <c r="D37" s="269"/>
      <c r="E37" s="269"/>
      <c r="F37" s="269"/>
      <c r="G37" s="269"/>
      <c r="H37" s="269"/>
      <c r="I37" s="269"/>
      <c r="J37" s="242"/>
      <c r="K37" s="308"/>
      <c r="L37" s="308"/>
      <c r="M37" s="308"/>
      <c r="N37" s="308"/>
      <c r="O37" s="272"/>
      <c r="P37" s="272"/>
      <c r="Q37" s="272"/>
      <c r="R37" s="272"/>
      <c r="S37" s="272"/>
      <c r="T37" s="272"/>
      <c r="U37" s="272"/>
      <c r="V37" s="272"/>
      <c r="W37" s="272"/>
      <c r="X37" s="306"/>
      <c r="Y37" s="307"/>
      <c r="Z37" s="307"/>
      <c r="AA37" s="307"/>
      <c r="AB37" s="307"/>
      <c r="AC37" s="307"/>
      <c r="AD37" s="307"/>
      <c r="AE37" s="307"/>
      <c r="AF37" s="170"/>
      <c r="AG37" s="170"/>
      <c r="AH37" s="170"/>
      <c r="AI37" s="170"/>
      <c r="AJ37" s="170"/>
      <c r="AK37" s="170"/>
      <c r="AL37" s="306"/>
      <c r="AM37" s="21"/>
      <c r="AN37" s="21"/>
      <c r="AO37" s="21"/>
      <c r="AP37" s="21"/>
      <c r="AQ37" s="21"/>
      <c r="AR37" s="21"/>
      <c r="AS37" s="22"/>
      <c r="AT37"/>
      <c r="AU37" s="127"/>
      <c r="AV37" s="147" t="s">
        <v>38</v>
      </c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148"/>
      <c r="BS37" s="141" t="s">
        <v>39</v>
      </c>
      <c r="BT37" s="142">
        <f>IF(CD22=2,BR22,0)+IF(CD28=2,BR28,0)</f>
        <v>0</v>
      </c>
      <c r="BU37" s="142"/>
      <c r="BV37" s="142"/>
      <c r="BW37" s="142"/>
      <c r="BX37" s="142"/>
      <c r="BY37" s="142"/>
      <c r="BZ37" s="143"/>
      <c r="CA37" s="45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2:1024" ht="8.85" customHeight="1" thickBot="1">
      <c r="B38" s="127"/>
      <c r="C38" s="304"/>
      <c r="D38" s="269"/>
      <c r="E38" s="269"/>
      <c r="F38" s="269"/>
      <c r="G38" s="269"/>
      <c r="H38" s="269"/>
      <c r="I38" s="269"/>
      <c r="J38" s="242"/>
      <c r="K38" s="308"/>
      <c r="L38" s="308"/>
      <c r="M38" s="308"/>
      <c r="N38" s="308"/>
      <c r="O38" s="272"/>
      <c r="P38" s="272"/>
      <c r="Q38" s="272"/>
      <c r="R38" s="272"/>
      <c r="S38" s="272"/>
      <c r="T38" s="272"/>
      <c r="U38" s="272"/>
      <c r="V38" s="272"/>
      <c r="W38" s="272"/>
      <c r="X38" s="306"/>
      <c r="Y38" s="307"/>
      <c r="Z38" s="307"/>
      <c r="AA38" s="307"/>
      <c r="AB38" s="307"/>
      <c r="AC38" s="307"/>
      <c r="AD38" s="307"/>
      <c r="AE38" s="307"/>
      <c r="AF38" s="170"/>
      <c r="AG38" s="170"/>
      <c r="AH38" s="170"/>
      <c r="AI38" s="170"/>
      <c r="AJ38" s="170"/>
      <c r="AK38" s="170"/>
      <c r="AL38" s="306"/>
      <c r="AM38" s="228"/>
      <c r="AN38" s="228"/>
      <c r="AO38" s="228"/>
      <c r="AP38" s="228"/>
      <c r="AQ38" s="228"/>
      <c r="AR38" s="228"/>
      <c r="AS38" s="229"/>
      <c r="AT38"/>
      <c r="AU38" s="127"/>
      <c r="AV38" s="147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148"/>
      <c r="BS38" s="141"/>
      <c r="BT38" s="142"/>
      <c r="BU38" s="142"/>
      <c r="BV38" s="142"/>
      <c r="BW38" s="142"/>
      <c r="BX38" s="142"/>
      <c r="BY38" s="142"/>
      <c r="BZ38" s="143"/>
      <c r="CA38" s="45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2:1024" ht="8.85" customHeight="1" thickBot="1">
      <c r="B39" s="127"/>
      <c r="C39" s="304"/>
      <c r="D39" s="268" t="s">
        <v>40</v>
      </c>
      <c r="E39" s="269"/>
      <c r="F39" s="269"/>
      <c r="G39" s="269"/>
      <c r="H39" s="269"/>
      <c r="I39" s="269"/>
      <c r="J39" s="242" t="s">
        <v>41</v>
      </c>
      <c r="K39" s="308">
        <f>IF(CC23=2,AJ23,0)+IF(CC26=2,AJ26,0)+IF(CC29=2,AJ29,0)+IF(CC32=2,AJ32,0)</f>
        <v>0</v>
      </c>
      <c r="L39" s="308"/>
      <c r="M39" s="308"/>
      <c r="N39" s="308"/>
      <c r="O39" s="271" t="s">
        <v>42</v>
      </c>
      <c r="P39" s="272"/>
      <c r="Q39" s="272"/>
      <c r="R39" s="272"/>
      <c r="S39" s="272"/>
      <c r="T39" s="272"/>
      <c r="U39" s="272"/>
      <c r="V39" s="272"/>
      <c r="W39" s="272"/>
      <c r="X39" s="306" t="s">
        <v>43</v>
      </c>
      <c r="Y39" s="305" t="s">
        <v>44</v>
      </c>
      <c r="Z39" s="305"/>
      <c r="AA39" s="305"/>
      <c r="AB39" s="305"/>
      <c r="AC39" s="305"/>
      <c r="AD39" s="305"/>
      <c r="AE39" s="305"/>
      <c r="AF39" s="311" t="s">
        <v>45</v>
      </c>
      <c r="AG39" s="312"/>
      <c r="AH39" s="312"/>
      <c r="AI39" s="312"/>
      <c r="AJ39" s="312"/>
      <c r="AK39" s="312"/>
      <c r="AL39" s="242" t="s">
        <v>46</v>
      </c>
      <c r="AM39" s="226"/>
      <c r="AN39" s="226"/>
      <c r="AO39" s="226"/>
      <c r="AP39" s="226"/>
      <c r="AQ39" s="226"/>
      <c r="AR39" s="226"/>
      <c r="AS39" s="227"/>
      <c r="AT39" s="6"/>
      <c r="AU39" s="127"/>
      <c r="AV39" s="147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148"/>
      <c r="BS39" s="141"/>
      <c r="BT39" s="142"/>
      <c r="BU39" s="142"/>
      <c r="BV39" s="142"/>
      <c r="BW39" s="142"/>
      <c r="BX39" s="142"/>
      <c r="BY39" s="142"/>
      <c r="BZ39" s="143"/>
      <c r="CA39" s="45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2:1024" ht="8.85" customHeight="1" thickBot="1">
      <c r="B40" s="127"/>
      <c r="C40" s="304"/>
      <c r="D40" s="269"/>
      <c r="E40" s="269"/>
      <c r="F40" s="269"/>
      <c r="G40" s="269"/>
      <c r="H40" s="269"/>
      <c r="I40" s="269"/>
      <c r="J40" s="242"/>
      <c r="K40" s="308"/>
      <c r="L40" s="308"/>
      <c r="M40" s="308"/>
      <c r="N40" s="308"/>
      <c r="O40" s="272"/>
      <c r="P40" s="272"/>
      <c r="Q40" s="272"/>
      <c r="R40" s="272"/>
      <c r="S40" s="272"/>
      <c r="T40" s="272"/>
      <c r="U40" s="272"/>
      <c r="V40" s="272"/>
      <c r="W40" s="272"/>
      <c r="X40" s="306"/>
      <c r="Y40" s="307">
        <f>IF(K39&lt;=25000,K39,IF(K39&lt;=50000,ROUNDUP(K39*0.5,0)+12500,IF(K39&lt;=100000,ROUNDUP(K39*0.25,0)+25000,50000)))</f>
        <v>0</v>
      </c>
      <c r="Z40" s="307"/>
      <c r="AA40" s="307"/>
      <c r="AB40" s="307"/>
      <c r="AC40" s="307"/>
      <c r="AD40" s="307"/>
      <c r="AE40" s="307"/>
      <c r="AF40" s="312"/>
      <c r="AG40" s="312"/>
      <c r="AH40" s="312"/>
      <c r="AI40" s="312"/>
      <c r="AJ40" s="312"/>
      <c r="AK40" s="312"/>
      <c r="AL40" s="242"/>
      <c r="AM40" s="21">
        <f>IF(AM36&lt;Y40,Y40,AM36)</f>
        <v>0</v>
      </c>
      <c r="AN40" s="21"/>
      <c r="AO40" s="21"/>
      <c r="AP40" s="21"/>
      <c r="AQ40" s="21"/>
      <c r="AR40" s="21"/>
      <c r="AS40" s="22"/>
      <c r="AT40"/>
      <c r="AU40" s="127"/>
      <c r="AV40" s="46" t="s">
        <v>47</v>
      </c>
      <c r="AW40" s="47"/>
      <c r="AX40" s="47"/>
      <c r="AY40" s="47"/>
      <c r="AZ40" s="171" t="s">
        <v>48</v>
      </c>
      <c r="BA40" s="173" t="s">
        <v>49</v>
      </c>
      <c r="BB40" s="173"/>
      <c r="BC40" s="173"/>
      <c r="BD40" s="113" t="s">
        <v>44</v>
      </c>
      <c r="BE40" s="114"/>
      <c r="BF40" s="114"/>
      <c r="BG40" s="114"/>
      <c r="BH40" s="115"/>
      <c r="BI40" s="138" t="s">
        <v>50</v>
      </c>
      <c r="BJ40" s="139" t="s">
        <v>51</v>
      </c>
      <c r="BK40" s="139" t="s">
        <v>48</v>
      </c>
      <c r="BL40" s="54" t="s">
        <v>52</v>
      </c>
      <c r="BM40" s="54"/>
      <c r="BN40" s="54"/>
      <c r="BO40" s="54"/>
      <c r="BP40" s="54"/>
      <c r="BQ40" s="54"/>
      <c r="BR40" s="54"/>
      <c r="BS40" s="55"/>
      <c r="BT40" s="55"/>
      <c r="BU40" s="178" t="s">
        <v>53</v>
      </c>
      <c r="BV40" s="133"/>
      <c r="BW40" s="133"/>
      <c r="BX40" s="133"/>
      <c r="BY40" s="179"/>
      <c r="BZ40" s="129" t="s">
        <v>50</v>
      </c>
      <c r="CA40" s="45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2:1024" ht="8.85" customHeight="1" thickBot="1">
      <c r="B41" s="127"/>
      <c r="C41" s="304"/>
      <c r="D41" s="269"/>
      <c r="E41" s="269"/>
      <c r="F41" s="269"/>
      <c r="G41" s="269"/>
      <c r="H41" s="269"/>
      <c r="I41" s="269"/>
      <c r="J41" s="242"/>
      <c r="K41" s="308"/>
      <c r="L41" s="308"/>
      <c r="M41" s="308"/>
      <c r="N41" s="308"/>
      <c r="O41" s="272"/>
      <c r="P41" s="272"/>
      <c r="Q41" s="272"/>
      <c r="R41" s="272"/>
      <c r="S41" s="272"/>
      <c r="T41" s="272"/>
      <c r="U41" s="272"/>
      <c r="V41" s="272"/>
      <c r="W41" s="272"/>
      <c r="X41" s="306"/>
      <c r="Y41" s="307"/>
      <c r="Z41" s="307"/>
      <c r="AA41" s="307"/>
      <c r="AB41" s="307"/>
      <c r="AC41" s="307"/>
      <c r="AD41" s="307"/>
      <c r="AE41" s="307"/>
      <c r="AF41" s="312"/>
      <c r="AG41" s="312"/>
      <c r="AH41" s="312"/>
      <c r="AI41" s="312"/>
      <c r="AJ41" s="312"/>
      <c r="AK41" s="312"/>
      <c r="AL41" s="242"/>
      <c r="AM41" s="21"/>
      <c r="AN41" s="21"/>
      <c r="AO41" s="21"/>
      <c r="AP41" s="21"/>
      <c r="AQ41" s="21"/>
      <c r="AR41" s="21"/>
      <c r="AS41" s="22"/>
      <c r="AT41"/>
      <c r="AU41" s="127"/>
      <c r="AV41" s="46"/>
      <c r="AW41" s="47"/>
      <c r="AX41" s="47"/>
      <c r="AY41" s="47"/>
      <c r="AZ41" s="172"/>
      <c r="BA41" s="174"/>
      <c r="BB41" s="174"/>
      <c r="BC41" s="174"/>
      <c r="BD41" s="20">
        <f>IF(BT34&lt;=50000,BT34,50000)</f>
        <v>0</v>
      </c>
      <c r="BE41" s="21"/>
      <c r="BF41" s="21"/>
      <c r="BG41" s="21"/>
      <c r="BH41" s="130"/>
      <c r="BI41" s="100"/>
      <c r="BJ41" s="140"/>
      <c r="BK41" s="140"/>
      <c r="BL41" s="55"/>
      <c r="BM41" s="55"/>
      <c r="BN41" s="55"/>
      <c r="BO41" s="55"/>
      <c r="BP41" s="55"/>
      <c r="BQ41" s="55"/>
      <c r="BR41" s="55"/>
      <c r="BS41" s="55"/>
      <c r="BT41" s="55"/>
      <c r="BU41" s="20">
        <f>IF(IF(BT37&lt;=10000,BT37,ROUNDUP(BT37*0.5,0)+5000)&lt;=15000,IF(BT37&lt;=10000,BT37,ROUNDUP(BT37*0.5,0)+5000),15000)</f>
        <v>0</v>
      </c>
      <c r="BV41" s="21"/>
      <c r="BW41" s="21"/>
      <c r="BX41" s="21"/>
      <c r="BY41" s="130"/>
      <c r="BZ41" s="129"/>
      <c r="CA41" s="45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2:1024" ht="8.85" customHeight="1" thickBot="1">
      <c r="B42" s="127"/>
      <c r="C42" s="304"/>
      <c r="D42" s="269"/>
      <c r="E42" s="269"/>
      <c r="F42" s="269"/>
      <c r="G42" s="269"/>
      <c r="H42" s="269"/>
      <c r="I42" s="269"/>
      <c r="J42" s="242"/>
      <c r="K42" s="308"/>
      <c r="L42" s="308"/>
      <c r="M42" s="308"/>
      <c r="N42" s="308"/>
      <c r="O42" s="272"/>
      <c r="P42" s="272"/>
      <c r="Q42" s="272"/>
      <c r="R42" s="272"/>
      <c r="S42" s="272"/>
      <c r="T42" s="272"/>
      <c r="U42" s="272"/>
      <c r="V42" s="272"/>
      <c r="W42" s="272"/>
      <c r="X42" s="306"/>
      <c r="Y42" s="307"/>
      <c r="Z42" s="307"/>
      <c r="AA42" s="307"/>
      <c r="AB42" s="307"/>
      <c r="AC42" s="307"/>
      <c r="AD42" s="307"/>
      <c r="AE42" s="307"/>
      <c r="AF42" s="312"/>
      <c r="AG42" s="312"/>
      <c r="AH42" s="312"/>
      <c r="AI42" s="312"/>
      <c r="AJ42" s="312"/>
      <c r="AK42" s="312"/>
      <c r="AL42" s="242"/>
      <c r="AM42" s="228"/>
      <c r="AN42" s="228"/>
      <c r="AO42" s="228"/>
      <c r="AP42" s="228"/>
      <c r="AQ42" s="228"/>
      <c r="AR42" s="228"/>
      <c r="AS42" s="229"/>
      <c r="AT42"/>
      <c r="AU42" s="127"/>
      <c r="AV42" s="46"/>
      <c r="AW42" s="47"/>
      <c r="AX42" s="47"/>
      <c r="AY42" s="47"/>
      <c r="AZ42" s="172"/>
      <c r="BA42" s="174"/>
      <c r="BB42" s="174"/>
      <c r="BC42" s="174"/>
      <c r="BD42" s="20"/>
      <c r="BE42" s="21"/>
      <c r="BF42" s="21"/>
      <c r="BG42" s="21"/>
      <c r="BH42" s="130"/>
      <c r="BI42" s="100"/>
      <c r="BJ42" s="140"/>
      <c r="BK42" s="140"/>
      <c r="BL42" s="55"/>
      <c r="BM42" s="55"/>
      <c r="BN42" s="55"/>
      <c r="BO42" s="55"/>
      <c r="BP42" s="55"/>
      <c r="BQ42" s="55"/>
      <c r="BR42" s="55"/>
      <c r="BS42" s="55"/>
      <c r="BT42" s="55"/>
      <c r="BU42" s="20"/>
      <c r="BV42" s="21"/>
      <c r="BW42" s="21"/>
      <c r="BX42" s="21"/>
      <c r="BY42" s="130"/>
      <c r="BZ42" s="129"/>
      <c r="CA42" s="45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2:1024" ht="8.85" customHeight="1" thickBot="1">
      <c r="B43" s="127"/>
      <c r="C43" s="304" t="s">
        <v>54</v>
      </c>
      <c r="D43" s="26"/>
      <c r="E43" s="26"/>
      <c r="F43" s="26"/>
      <c r="G43" s="26"/>
      <c r="H43" s="26"/>
      <c r="I43" s="26"/>
      <c r="J43" s="26"/>
      <c r="K43" s="27"/>
      <c r="L43" s="27"/>
      <c r="M43" s="27"/>
      <c r="N43" s="27"/>
      <c r="O43" s="27"/>
      <c r="P43" s="27"/>
      <c r="Q43" s="27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7"/>
      <c r="AE43" s="27"/>
      <c r="AF43" s="28"/>
      <c r="AG43" s="28"/>
      <c r="AH43" s="28"/>
      <c r="AI43" s="29" t="s">
        <v>28</v>
      </c>
      <c r="AJ43" s="30"/>
      <c r="AK43" s="30"/>
      <c r="AL43" s="30"/>
      <c r="AM43" s="30"/>
      <c r="AN43" s="30"/>
      <c r="AO43" s="30"/>
      <c r="AP43" s="31"/>
      <c r="AQ43" s="34"/>
      <c r="AR43" s="35"/>
      <c r="AS43" s="36"/>
      <c r="AT43"/>
      <c r="AU43" s="127"/>
      <c r="AV43" s="46"/>
      <c r="AW43" s="47"/>
      <c r="AX43" s="47"/>
      <c r="AY43" s="47"/>
      <c r="AZ43" s="172"/>
      <c r="BA43" s="174"/>
      <c r="BB43" s="174"/>
      <c r="BC43" s="174"/>
      <c r="BD43" s="175"/>
      <c r="BE43" s="176"/>
      <c r="BF43" s="176"/>
      <c r="BG43" s="176"/>
      <c r="BH43" s="177"/>
      <c r="BI43" s="100"/>
      <c r="BJ43" s="140"/>
      <c r="BK43" s="140"/>
      <c r="BL43" s="55"/>
      <c r="BM43" s="55"/>
      <c r="BN43" s="55"/>
      <c r="BO43" s="55"/>
      <c r="BP43" s="55"/>
      <c r="BQ43" s="55"/>
      <c r="BR43" s="55"/>
      <c r="BS43" s="55"/>
      <c r="BT43" s="55"/>
      <c r="BU43" s="23"/>
      <c r="BV43" s="24"/>
      <c r="BW43" s="24"/>
      <c r="BX43" s="24"/>
      <c r="BY43" s="131"/>
      <c r="BZ43" s="129"/>
      <c r="CA43" s="45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2:1024" ht="8.85" customHeight="1">
      <c r="B44" s="127"/>
      <c r="C44" s="304"/>
      <c r="D44" s="26"/>
      <c r="E44" s="26"/>
      <c r="F44" s="26"/>
      <c r="G44" s="26"/>
      <c r="H44" s="26"/>
      <c r="I44" s="26"/>
      <c r="J44" s="26"/>
      <c r="K44" s="27"/>
      <c r="L44" s="27"/>
      <c r="M44" s="27"/>
      <c r="N44" s="27"/>
      <c r="O44" s="27"/>
      <c r="P44" s="27"/>
      <c r="Q44" s="27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7"/>
      <c r="AE44" s="27"/>
      <c r="AF44" s="28"/>
      <c r="AG44" s="28"/>
      <c r="AH44" s="28"/>
      <c r="AI44" s="29"/>
      <c r="AJ44" s="32"/>
      <c r="AK44" s="32"/>
      <c r="AL44" s="32"/>
      <c r="AM44" s="32"/>
      <c r="AN44" s="32"/>
      <c r="AO44" s="32"/>
      <c r="AP44" s="33"/>
      <c r="AQ44" s="37"/>
      <c r="AR44" s="38"/>
      <c r="AS44" s="39"/>
      <c r="AT44"/>
      <c r="AU44" s="127"/>
      <c r="AV44" s="46"/>
      <c r="AW44" s="47"/>
      <c r="AX44" s="47"/>
      <c r="AY44" s="47"/>
      <c r="AZ44" s="50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100" t="s">
        <v>55</v>
      </c>
      <c r="BR44" s="132" t="s">
        <v>44</v>
      </c>
      <c r="BS44" s="133"/>
      <c r="BT44" s="133"/>
      <c r="BU44" s="133"/>
      <c r="BV44" s="133"/>
      <c r="BW44" s="133"/>
      <c r="BX44" s="133"/>
      <c r="BY44" s="133"/>
      <c r="BZ44" s="134"/>
      <c r="CA44" s="45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2:1024" ht="8.85" customHeight="1" thickBot="1">
      <c r="B45" s="127"/>
      <c r="C45" s="304"/>
      <c r="D45" s="26"/>
      <c r="E45" s="26"/>
      <c r="F45" s="26"/>
      <c r="G45" s="26"/>
      <c r="H45" s="26"/>
      <c r="I45" s="26"/>
      <c r="J45" s="26"/>
      <c r="K45" s="27"/>
      <c r="L45" s="27"/>
      <c r="M45" s="27"/>
      <c r="N45" s="27"/>
      <c r="O45" s="27"/>
      <c r="P45" s="27"/>
      <c r="Q45" s="27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7"/>
      <c r="AE45" s="27"/>
      <c r="AF45" s="28"/>
      <c r="AG45" s="28"/>
      <c r="AH45" s="28"/>
      <c r="AI45" s="29"/>
      <c r="AJ45" s="32"/>
      <c r="AK45" s="32"/>
      <c r="AL45" s="32"/>
      <c r="AM45" s="32"/>
      <c r="AN45" s="32"/>
      <c r="AO45" s="32"/>
      <c r="AP45" s="33"/>
      <c r="AQ45" s="37"/>
      <c r="AR45" s="38"/>
      <c r="AS45" s="39"/>
      <c r="AT45"/>
      <c r="AU45" s="127"/>
      <c r="AV45" s="46"/>
      <c r="AW45" s="47"/>
      <c r="AX45" s="47"/>
      <c r="AY45" s="47"/>
      <c r="AZ45" s="50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100"/>
      <c r="BR45" s="135">
        <f>IF((BD41+BU41)&gt;50000,50000,(BD41+BU41))</f>
        <v>0</v>
      </c>
      <c r="BS45" s="21"/>
      <c r="BT45" s="21"/>
      <c r="BU45" s="21"/>
      <c r="BV45" s="21"/>
      <c r="BW45" s="21"/>
      <c r="BX45" s="21"/>
      <c r="BY45" s="21"/>
      <c r="BZ45" s="22"/>
      <c r="CA45" s="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2:1024" ht="8.85" customHeight="1">
      <c r="B46" s="127"/>
      <c r="C46" s="304"/>
      <c r="D46" s="26"/>
      <c r="E46" s="26"/>
      <c r="F46" s="26"/>
      <c r="G46" s="26"/>
      <c r="H46" s="26"/>
      <c r="I46" s="26"/>
      <c r="J46" s="26"/>
      <c r="K46" s="27"/>
      <c r="L46" s="27"/>
      <c r="M46" s="27"/>
      <c r="N46" s="27"/>
      <c r="O46" s="27"/>
      <c r="P46" s="27"/>
      <c r="Q46" s="27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7"/>
      <c r="AE46" s="27"/>
      <c r="AF46" s="28"/>
      <c r="AG46" s="28"/>
      <c r="AH46" s="28"/>
      <c r="AI46" s="29" t="s">
        <v>28</v>
      </c>
      <c r="AJ46" s="30"/>
      <c r="AK46" s="30"/>
      <c r="AL46" s="30"/>
      <c r="AM46" s="30"/>
      <c r="AN46" s="30"/>
      <c r="AO46" s="30"/>
      <c r="AP46" s="31"/>
      <c r="AQ46" s="34"/>
      <c r="AR46" s="35"/>
      <c r="AS46" s="36"/>
      <c r="AT46"/>
      <c r="AU46" s="127"/>
      <c r="AV46" s="46"/>
      <c r="AW46" s="47"/>
      <c r="AX46" s="47"/>
      <c r="AY46" s="47"/>
      <c r="AZ46" s="50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100"/>
      <c r="BR46" s="135"/>
      <c r="BS46" s="21"/>
      <c r="BT46" s="21"/>
      <c r="BU46" s="21"/>
      <c r="BV46" s="21"/>
      <c r="BW46" s="21"/>
      <c r="BX46" s="21"/>
      <c r="BY46" s="21"/>
      <c r="BZ46" s="22"/>
      <c r="CA46" s="45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2:1024" ht="8.85" customHeight="1" thickBot="1">
      <c r="B47" s="127"/>
      <c r="C47" s="304"/>
      <c r="D47" s="26"/>
      <c r="E47" s="26"/>
      <c r="F47" s="26"/>
      <c r="G47" s="26"/>
      <c r="H47" s="26"/>
      <c r="I47" s="26"/>
      <c r="J47" s="26"/>
      <c r="K47" s="27"/>
      <c r="L47" s="27"/>
      <c r="M47" s="27"/>
      <c r="N47" s="27"/>
      <c r="O47" s="27"/>
      <c r="P47" s="27"/>
      <c r="Q47" s="27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7"/>
      <c r="AE47" s="27"/>
      <c r="AF47" s="28"/>
      <c r="AG47" s="28"/>
      <c r="AH47" s="28"/>
      <c r="AI47" s="29"/>
      <c r="AJ47" s="32"/>
      <c r="AK47" s="32"/>
      <c r="AL47" s="32"/>
      <c r="AM47" s="32"/>
      <c r="AN47" s="32"/>
      <c r="AO47" s="32"/>
      <c r="AP47" s="33"/>
      <c r="AQ47" s="37"/>
      <c r="AR47" s="38"/>
      <c r="AS47" s="39"/>
      <c r="AT47"/>
      <c r="AU47" s="128"/>
      <c r="AV47" s="48"/>
      <c r="AW47" s="49"/>
      <c r="AX47" s="49"/>
      <c r="AY47" s="49"/>
      <c r="AZ47" s="52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137"/>
      <c r="BR47" s="136"/>
      <c r="BS47" s="24"/>
      <c r="BT47" s="24"/>
      <c r="BU47" s="24"/>
      <c r="BV47" s="24"/>
      <c r="BW47" s="24"/>
      <c r="BX47" s="24"/>
      <c r="BY47" s="24"/>
      <c r="BZ47" s="25"/>
      <c r="CA47" s="45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2:1024" ht="8.85" customHeight="1" thickBot="1">
      <c r="B48" s="127"/>
      <c r="C48" s="304"/>
      <c r="D48" s="26"/>
      <c r="E48" s="26"/>
      <c r="F48" s="26"/>
      <c r="G48" s="26"/>
      <c r="H48" s="26"/>
      <c r="I48" s="26"/>
      <c r="J48" s="26"/>
      <c r="K48" s="27"/>
      <c r="L48" s="27"/>
      <c r="M48" s="27"/>
      <c r="N48" s="27"/>
      <c r="O48" s="27"/>
      <c r="P48" s="27"/>
      <c r="Q48" s="27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7"/>
      <c r="AE48" s="27"/>
      <c r="AF48" s="28"/>
      <c r="AG48" s="28"/>
      <c r="AH48" s="28"/>
      <c r="AI48" s="29"/>
      <c r="AJ48" s="32"/>
      <c r="AK48" s="32"/>
      <c r="AL48" s="32"/>
      <c r="AM48" s="32"/>
      <c r="AN48" s="32"/>
      <c r="AO48" s="32"/>
      <c r="AP48" s="33"/>
      <c r="AQ48" s="37"/>
      <c r="AR48" s="38"/>
      <c r="AS48" s="39"/>
      <c r="AT48"/>
      <c r="AU48" s="12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5"/>
      <c r="BS48" s="15"/>
      <c r="BT48" s="15"/>
      <c r="BU48" s="15"/>
      <c r="BV48" s="15"/>
      <c r="BW48" s="15"/>
      <c r="BX48" s="15"/>
      <c r="BY48" s="15"/>
      <c r="BZ48" s="15"/>
      <c r="CA48" s="45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2:1024" ht="8.85" customHeight="1">
      <c r="B49" s="127"/>
      <c r="C49" s="304"/>
      <c r="D49" s="26"/>
      <c r="E49" s="26"/>
      <c r="F49" s="26"/>
      <c r="G49" s="26"/>
      <c r="H49" s="26"/>
      <c r="I49" s="26"/>
      <c r="J49" s="26"/>
      <c r="K49" s="27"/>
      <c r="L49" s="27"/>
      <c r="M49" s="27"/>
      <c r="N49" s="27"/>
      <c r="O49" s="27"/>
      <c r="P49" s="27"/>
      <c r="Q49" s="27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7"/>
      <c r="AE49" s="27"/>
      <c r="AF49" s="28"/>
      <c r="AG49" s="28"/>
      <c r="AH49" s="28"/>
      <c r="AI49" s="29" t="s">
        <v>28</v>
      </c>
      <c r="AJ49" s="30"/>
      <c r="AK49" s="30"/>
      <c r="AL49" s="30"/>
      <c r="AM49" s="30"/>
      <c r="AN49" s="30"/>
      <c r="AO49" s="30"/>
      <c r="AP49" s="31"/>
      <c r="AQ49" s="34"/>
      <c r="AR49" s="35"/>
      <c r="AS49" s="36"/>
      <c r="AT49"/>
      <c r="AU49" s="319" t="s">
        <v>56</v>
      </c>
      <c r="AV49" s="62" t="s">
        <v>57</v>
      </c>
      <c r="AW49" s="62"/>
      <c r="AX49" s="62"/>
      <c r="AY49" s="62"/>
      <c r="AZ49" s="62"/>
      <c r="BA49" s="63"/>
      <c r="BB49" s="68" t="s">
        <v>58</v>
      </c>
      <c r="BC49" s="69"/>
      <c r="BD49" s="69"/>
      <c r="BE49" s="69"/>
      <c r="BF49" s="69"/>
      <c r="BG49" s="69"/>
      <c r="BH49" s="70"/>
      <c r="BI49" s="56" t="s">
        <v>59</v>
      </c>
      <c r="BJ49" s="57"/>
      <c r="BK49" s="57"/>
      <c r="BL49" s="57"/>
      <c r="BM49" s="57"/>
      <c r="BN49" s="57"/>
      <c r="BO49" s="57"/>
      <c r="BP49" s="57"/>
      <c r="BQ49" s="57"/>
      <c r="BR49" s="58"/>
      <c r="BS49" s="77" t="s">
        <v>60</v>
      </c>
      <c r="BT49" s="78"/>
      <c r="BU49" s="78"/>
      <c r="BV49" s="78"/>
      <c r="BW49" s="78"/>
      <c r="BX49" s="78"/>
      <c r="BY49" s="78"/>
      <c r="BZ49" s="79"/>
      <c r="CA49" s="45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2:1024" ht="8.85" customHeight="1">
      <c r="B50" s="127"/>
      <c r="C50" s="304"/>
      <c r="D50" s="26"/>
      <c r="E50" s="26"/>
      <c r="F50" s="26"/>
      <c r="G50" s="26"/>
      <c r="H50" s="26"/>
      <c r="I50" s="26"/>
      <c r="J50" s="26"/>
      <c r="K50" s="27"/>
      <c r="L50" s="27"/>
      <c r="M50" s="27"/>
      <c r="N50" s="27"/>
      <c r="O50" s="27"/>
      <c r="P50" s="27"/>
      <c r="Q50" s="27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7"/>
      <c r="AE50" s="27"/>
      <c r="AF50" s="28"/>
      <c r="AG50" s="28"/>
      <c r="AH50" s="28"/>
      <c r="AI50" s="29"/>
      <c r="AJ50" s="32"/>
      <c r="AK50" s="32"/>
      <c r="AL50" s="32"/>
      <c r="AM50" s="32"/>
      <c r="AN50" s="32"/>
      <c r="AO50" s="32"/>
      <c r="AP50" s="33"/>
      <c r="AQ50" s="37"/>
      <c r="AR50" s="38"/>
      <c r="AS50" s="39"/>
      <c r="AT50"/>
      <c r="AU50" s="320"/>
      <c r="AV50" s="64"/>
      <c r="AW50" s="64"/>
      <c r="AX50" s="64"/>
      <c r="AY50" s="64"/>
      <c r="AZ50" s="64"/>
      <c r="BA50" s="65"/>
      <c r="BB50" s="71"/>
      <c r="BC50" s="72"/>
      <c r="BD50" s="72"/>
      <c r="BE50" s="72"/>
      <c r="BF50" s="72"/>
      <c r="BG50" s="72"/>
      <c r="BH50" s="73"/>
      <c r="BI50" s="59"/>
      <c r="BJ50" s="60"/>
      <c r="BK50" s="60"/>
      <c r="BL50" s="60"/>
      <c r="BM50" s="60"/>
      <c r="BN50" s="60"/>
      <c r="BO50" s="60"/>
      <c r="BP50" s="60"/>
      <c r="BQ50" s="60"/>
      <c r="BR50" s="61"/>
      <c r="BS50" s="80"/>
      <c r="BT50" s="81"/>
      <c r="BU50" s="81"/>
      <c r="BV50" s="81"/>
      <c r="BW50" s="81"/>
      <c r="BX50" s="81"/>
      <c r="BY50" s="81"/>
      <c r="BZ50" s="82"/>
      <c r="CA50" s="45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2:1024" ht="8.85" customHeight="1" thickBot="1">
      <c r="B51" s="127"/>
      <c r="C51" s="304"/>
      <c r="D51" s="26"/>
      <c r="E51" s="26"/>
      <c r="F51" s="26"/>
      <c r="G51" s="26"/>
      <c r="H51" s="26"/>
      <c r="I51" s="26"/>
      <c r="J51" s="26"/>
      <c r="K51" s="27"/>
      <c r="L51" s="27"/>
      <c r="M51" s="27"/>
      <c r="N51" s="27"/>
      <c r="O51" s="27"/>
      <c r="P51" s="27"/>
      <c r="Q51" s="27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7"/>
      <c r="AE51" s="27"/>
      <c r="AF51" s="28"/>
      <c r="AG51" s="28"/>
      <c r="AH51" s="28"/>
      <c r="AI51" s="29"/>
      <c r="AJ51" s="32"/>
      <c r="AK51" s="32"/>
      <c r="AL51" s="32"/>
      <c r="AM51" s="32"/>
      <c r="AN51" s="32"/>
      <c r="AO51" s="32"/>
      <c r="AP51" s="33"/>
      <c r="AQ51" s="37"/>
      <c r="AR51" s="38"/>
      <c r="AS51" s="39"/>
      <c r="AT51"/>
      <c r="AU51" s="320"/>
      <c r="AV51" s="64"/>
      <c r="AW51" s="64"/>
      <c r="AX51" s="64"/>
      <c r="AY51" s="64"/>
      <c r="AZ51" s="64"/>
      <c r="BA51" s="65"/>
      <c r="BB51" s="71"/>
      <c r="BC51" s="72"/>
      <c r="BD51" s="72"/>
      <c r="BE51" s="72"/>
      <c r="BF51" s="72"/>
      <c r="BG51" s="72"/>
      <c r="BH51" s="73"/>
      <c r="BI51" s="86" t="s">
        <v>26</v>
      </c>
      <c r="BJ51" s="87"/>
      <c r="BK51" s="87"/>
      <c r="BL51" s="87"/>
      <c r="BM51" s="87"/>
      <c r="BN51" s="87"/>
      <c r="BO51" s="88"/>
      <c r="BP51" s="89" t="s">
        <v>61</v>
      </c>
      <c r="BQ51" s="90"/>
      <c r="BR51" s="91"/>
      <c r="BS51" s="80"/>
      <c r="BT51" s="81"/>
      <c r="BU51" s="81"/>
      <c r="BV51" s="81"/>
      <c r="BW51" s="81"/>
      <c r="BX51" s="81"/>
      <c r="BY51" s="81"/>
      <c r="BZ51" s="82"/>
      <c r="CA51" s="45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2:1024" ht="8.85" customHeight="1" thickBot="1">
      <c r="B52" s="127"/>
      <c r="C52" s="304"/>
      <c r="D52" s="269" t="s">
        <v>62</v>
      </c>
      <c r="E52" s="269"/>
      <c r="F52" s="269"/>
      <c r="G52" s="269"/>
      <c r="H52" s="269"/>
      <c r="I52" s="269"/>
      <c r="J52" s="242" t="s">
        <v>63</v>
      </c>
      <c r="K52" s="309">
        <f>AJ43+AJ46+AJ49</f>
        <v>0</v>
      </c>
      <c r="L52" s="309"/>
      <c r="M52" s="309"/>
      <c r="N52" s="309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268" t="s">
        <v>64</v>
      </c>
      <c r="AC52" s="269"/>
      <c r="AD52" s="269"/>
      <c r="AE52" s="269"/>
      <c r="AF52" s="269"/>
      <c r="AG52" s="269"/>
      <c r="AH52" s="269"/>
      <c r="AI52" s="269"/>
      <c r="AJ52" s="269"/>
      <c r="AK52" s="269"/>
      <c r="AL52" s="242" t="s">
        <v>65</v>
      </c>
      <c r="AM52" s="244" t="s">
        <v>35</v>
      </c>
      <c r="AN52" s="244"/>
      <c r="AO52" s="244"/>
      <c r="AP52" s="244"/>
      <c r="AQ52" s="244"/>
      <c r="AR52" s="244"/>
      <c r="AS52" s="245"/>
      <c r="AT52" s="6"/>
      <c r="AU52" s="320"/>
      <c r="AV52" s="66"/>
      <c r="AW52" s="66"/>
      <c r="AX52" s="66"/>
      <c r="AY52" s="66"/>
      <c r="AZ52" s="66"/>
      <c r="BA52" s="67"/>
      <c r="BB52" s="74"/>
      <c r="BC52" s="75"/>
      <c r="BD52" s="75"/>
      <c r="BE52" s="75"/>
      <c r="BF52" s="75"/>
      <c r="BG52" s="75"/>
      <c r="BH52" s="76"/>
      <c r="BI52" s="74"/>
      <c r="BJ52" s="75"/>
      <c r="BK52" s="75"/>
      <c r="BL52" s="75"/>
      <c r="BM52" s="75"/>
      <c r="BN52" s="75"/>
      <c r="BO52" s="76"/>
      <c r="BP52" s="83"/>
      <c r="BQ52" s="84"/>
      <c r="BR52" s="92"/>
      <c r="BS52" s="83"/>
      <c r="BT52" s="84"/>
      <c r="BU52" s="84"/>
      <c r="BV52" s="84"/>
      <c r="BW52" s="84"/>
      <c r="BX52" s="84"/>
      <c r="BY52" s="84"/>
      <c r="BZ52" s="85"/>
      <c r="CA52" s="45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2:1024" ht="8.85" customHeight="1" thickBot="1">
      <c r="B53" s="127"/>
      <c r="C53" s="304"/>
      <c r="D53" s="269"/>
      <c r="E53" s="269"/>
      <c r="F53" s="269"/>
      <c r="G53" s="269"/>
      <c r="H53" s="269"/>
      <c r="I53" s="269"/>
      <c r="J53" s="242"/>
      <c r="K53" s="309"/>
      <c r="L53" s="309"/>
      <c r="M53" s="309"/>
      <c r="N53" s="309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42"/>
      <c r="AM53" s="246">
        <f>IF(K52&lt;=20000,K52,IF(K52&lt;=40000,ROUNDUP(K52*0.5,0)+10000,IF(K52&lt;=80000,ROUNDUP(K52*0.25,0)+20000,40000)))</f>
        <v>0</v>
      </c>
      <c r="AN53" s="246"/>
      <c r="AO53" s="246"/>
      <c r="AP53" s="246"/>
      <c r="AQ53" s="246"/>
      <c r="AR53" s="246"/>
      <c r="AS53" s="247"/>
      <c r="AT53"/>
      <c r="AU53" s="320"/>
      <c r="AV53" s="40"/>
      <c r="AW53" s="40"/>
      <c r="AX53" s="40"/>
      <c r="AY53" s="40"/>
      <c r="AZ53" s="40"/>
      <c r="BA53" s="40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2"/>
      <c r="BQ53" s="42"/>
      <c r="BR53" s="42"/>
      <c r="BS53" s="43"/>
      <c r="BT53" s="43"/>
      <c r="BU53" s="43"/>
      <c r="BV53" s="43"/>
      <c r="BW53" s="43"/>
      <c r="BX53" s="43"/>
      <c r="BY53" s="43"/>
      <c r="BZ53" s="44"/>
      <c r="CA53" s="45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2:1024" ht="8.85" customHeight="1" thickBot="1">
      <c r="B54" s="127"/>
      <c r="C54" s="304"/>
      <c r="D54" s="269"/>
      <c r="E54" s="269"/>
      <c r="F54" s="269"/>
      <c r="G54" s="269"/>
      <c r="H54" s="269"/>
      <c r="I54" s="269"/>
      <c r="J54" s="242"/>
      <c r="K54" s="309"/>
      <c r="L54" s="309"/>
      <c r="M54" s="309"/>
      <c r="N54" s="309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42"/>
      <c r="AM54" s="246"/>
      <c r="AN54" s="246"/>
      <c r="AO54" s="246"/>
      <c r="AP54" s="246"/>
      <c r="AQ54" s="246"/>
      <c r="AR54" s="246"/>
      <c r="AS54" s="247"/>
      <c r="AT54"/>
      <c r="AU54" s="320"/>
      <c r="AV54" s="40"/>
      <c r="AW54" s="40"/>
      <c r="AX54" s="40"/>
      <c r="AY54" s="40"/>
      <c r="AZ54" s="40"/>
      <c r="BA54" s="40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2"/>
      <c r="BQ54" s="42"/>
      <c r="BR54" s="42"/>
      <c r="BS54" s="43"/>
      <c r="BT54" s="43"/>
      <c r="BU54" s="43"/>
      <c r="BV54" s="43"/>
      <c r="BW54" s="43"/>
      <c r="BX54" s="43"/>
      <c r="BY54" s="43"/>
      <c r="BZ54" s="44"/>
      <c r="CA54" s="45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2:1024" ht="8.85" customHeight="1" thickBot="1">
      <c r="B55" s="127"/>
      <c r="C55" s="304"/>
      <c r="D55" s="269"/>
      <c r="E55" s="269"/>
      <c r="F55" s="269"/>
      <c r="G55" s="269"/>
      <c r="H55" s="269"/>
      <c r="I55" s="269"/>
      <c r="J55" s="242"/>
      <c r="K55" s="309"/>
      <c r="L55" s="309"/>
      <c r="M55" s="309"/>
      <c r="N55" s="309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42"/>
      <c r="AM55" s="248"/>
      <c r="AN55" s="248"/>
      <c r="AO55" s="248"/>
      <c r="AP55" s="248"/>
      <c r="AQ55" s="248"/>
      <c r="AR55" s="248"/>
      <c r="AS55" s="249"/>
      <c r="AT55"/>
      <c r="AU55" s="320"/>
      <c r="AV55" s="40"/>
      <c r="AW55" s="40"/>
      <c r="AX55" s="40"/>
      <c r="AY55" s="40"/>
      <c r="AZ55" s="40"/>
      <c r="BA55" s="40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2"/>
      <c r="BQ55" s="42"/>
      <c r="BR55" s="42"/>
      <c r="BS55" s="43"/>
      <c r="BT55" s="43"/>
      <c r="BU55" s="43"/>
      <c r="BV55" s="43"/>
      <c r="BW55" s="43"/>
      <c r="BX55" s="43"/>
      <c r="BY55" s="43"/>
      <c r="BZ55" s="44"/>
      <c r="CA55" s="4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2:1024" ht="8.85" customHeight="1">
      <c r="B56" s="127"/>
      <c r="C56" s="304" t="s">
        <v>66</v>
      </c>
      <c r="D56" s="26"/>
      <c r="E56" s="26"/>
      <c r="F56" s="26"/>
      <c r="G56" s="26"/>
      <c r="H56" s="26"/>
      <c r="I56" s="26"/>
      <c r="J56" s="26"/>
      <c r="K56" s="27"/>
      <c r="L56" s="27"/>
      <c r="M56" s="27"/>
      <c r="N56" s="27"/>
      <c r="O56" s="27"/>
      <c r="P56" s="27"/>
      <c r="Q56" s="27"/>
      <c r="R56" s="26"/>
      <c r="S56" s="26"/>
      <c r="T56" s="26"/>
      <c r="U56" s="26"/>
      <c r="V56" s="26"/>
      <c r="W56" s="26"/>
      <c r="X56" s="316"/>
      <c r="Y56" s="317"/>
      <c r="Z56" s="317"/>
      <c r="AA56" s="317"/>
      <c r="AB56" s="317"/>
      <c r="AC56" s="318"/>
      <c r="AD56" s="27"/>
      <c r="AE56" s="27"/>
      <c r="AF56" s="170" t="str">
        <f>IF($CC$56=1,"新","旧")</f>
        <v>新</v>
      </c>
      <c r="AG56" s="170"/>
      <c r="AH56" s="170"/>
      <c r="AI56" s="29" t="s">
        <v>28</v>
      </c>
      <c r="AJ56" s="30"/>
      <c r="AK56" s="30"/>
      <c r="AL56" s="30"/>
      <c r="AM56" s="30"/>
      <c r="AN56" s="30"/>
      <c r="AO56" s="30"/>
      <c r="AP56" s="31"/>
      <c r="AQ56" s="34"/>
      <c r="AR56" s="35"/>
      <c r="AS56" s="36"/>
      <c r="AT56"/>
      <c r="AU56" s="320"/>
      <c r="AV56" s="40"/>
      <c r="AW56" s="40"/>
      <c r="AX56" s="40"/>
      <c r="AY56" s="40"/>
      <c r="AZ56" s="40"/>
      <c r="BA56" s="40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2"/>
      <c r="BQ56" s="42"/>
      <c r="BR56" s="42"/>
      <c r="BS56" s="43"/>
      <c r="BT56" s="43"/>
      <c r="BU56" s="43"/>
      <c r="BV56" s="43"/>
      <c r="BW56" s="43"/>
      <c r="BX56" s="43"/>
      <c r="BY56" s="43"/>
      <c r="BZ56" s="44"/>
      <c r="CA56" s="45"/>
      <c r="CB56"/>
      <c r="CC56">
        <v>1</v>
      </c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2:1024" ht="8.85" customHeight="1">
      <c r="B57" s="127"/>
      <c r="C57" s="304"/>
      <c r="D57" s="26"/>
      <c r="E57" s="26"/>
      <c r="F57" s="26"/>
      <c r="G57" s="26"/>
      <c r="H57" s="26"/>
      <c r="I57" s="26"/>
      <c r="J57" s="26"/>
      <c r="K57" s="27"/>
      <c r="L57" s="27"/>
      <c r="M57" s="27"/>
      <c r="N57" s="27"/>
      <c r="O57" s="27"/>
      <c r="P57" s="27"/>
      <c r="Q57" s="27"/>
      <c r="R57" s="26"/>
      <c r="S57" s="26"/>
      <c r="T57" s="26"/>
      <c r="U57" s="26"/>
      <c r="V57" s="26"/>
      <c r="W57" s="26"/>
      <c r="X57" s="316"/>
      <c r="Y57" s="317"/>
      <c r="Z57" s="317"/>
      <c r="AA57" s="317"/>
      <c r="AB57" s="317"/>
      <c r="AC57" s="318"/>
      <c r="AD57" s="27"/>
      <c r="AE57" s="27"/>
      <c r="AF57" s="170"/>
      <c r="AG57" s="170"/>
      <c r="AH57" s="170"/>
      <c r="AI57" s="29"/>
      <c r="AJ57" s="32"/>
      <c r="AK57" s="32"/>
      <c r="AL57" s="32"/>
      <c r="AM57" s="32"/>
      <c r="AN57" s="32"/>
      <c r="AO57" s="32"/>
      <c r="AP57" s="33"/>
      <c r="AQ57" s="37"/>
      <c r="AR57" s="38"/>
      <c r="AS57" s="39"/>
      <c r="AT57"/>
      <c r="AU57" s="320"/>
      <c r="AV57" s="40"/>
      <c r="AW57" s="40"/>
      <c r="AX57" s="40"/>
      <c r="AY57" s="40"/>
      <c r="AZ57" s="40"/>
      <c r="BA57" s="40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2"/>
      <c r="BQ57" s="42"/>
      <c r="BR57" s="42"/>
      <c r="BS57" s="43"/>
      <c r="BT57" s="43"/>
      <c r="BU57" s="43"/>
      <c r="BV57" s="43"/>
      <c r="BW57" s="43"/>
      <c r="BX57" s="43"/>
      <c r="BY57" s="43"/>
      <c r="BZ57" s="44"/>
      <c r="CA57" s="45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2:1024" ht="8.85" customHeight="1">
      <c r="B58" s="127"/>
      <c r="C58" s="304"/>
      <c r="D58" s="26"/>
      <c r="E58" s="26"/>
      <c r="F58" s="26"/>
      <c r="G58" s="26"/>
      <c r="H58" s="26"/>
      <c r="I58" s="26"/>
      <c r="J58" s="26"/>
      <c r="K58" s="27"/>
      <c r="L58" s="27"/>
      <c r="M58" s="27"/>
      <c r="N58" s="27"/>
      <c r="O58" s="27"/>
      <c r="P58" s="27"/>
      <c r="Q58" s="27"/>
      <c r="R58" s="26"/>
      <c r="S58" s="26"/>
      <c r="T58" s="26"/>
      <c r="U58" s="26"/>
      <c r="V58" s="26"/>
      <c r="W58" s="26"/>
      <c r="X58" s="275" t="s">
        <v>67</v>
      </c>
      <c r="Y58" s="275"/>
      <c r="Z58" s="275"/>
      <c r="AA58" s="124" t="s">
        <v>68</v>
      </c>
      <c r="AB58" s="124"/>
      <c r="AC58" s="124"/>
      <c r="AD58" s="27"/>
      <c r="AE58" s="27"/>
      <c r="AF58" s="170"/>
      <c r="AG58" s="170"/>
      <c r="AH58" s="170"/>
      <c r="AI58" s="29"/>
      <c r="AJ58" s="32"/>
      <c r="AK58" s="32"/>
      <c r="AL58" s="32"/>
      <c r="AM58" s="32"/>
      <c r="AN58" s="32"/>
      <c r="AO58" s="32"/>
      <c r="AP58" s="33"/>
      <c r="AQ58" s="37"/>
      <c r="AR58" s="38"/>
      <c r="AS58" s="39"/>
      <c r="AT58"/>
      <c r="AU58" s="320"/>
      <c r="AV58" s="40"/>
      <c r="AW58" s="40"/>
      <c r="AX58" s="40"/>
      <c r="AY58" s="40"/>
      <c r="AZ58" s="40"/>
      <c r="BA58" s="40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2"/>
      <c r="BQ58" s="42"/>
      <c r="BR58" s="42"/>
      <c r="BS58" s="43"/>
      <c r="BT58" s="43"/>
      <c r="BU58" s="43"/>
      <c r="BV58" s="43"/>
      <c r="BW58" s="43"/>
      <c r="BX58" s="43"/>
      <c r="BY58" s="43"/>
      <c r="BZ58" s="44"/>
      <c r="CA58" s="45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2:1024" ht="8.85" customHeight="1">
      <c r="B59" s="127"/>
      <c r="C59" s="304"/>
      <c r="D59" s="26"/>
      <c r="E59" s="26"/>
      <c r="F59" s="26"/>
      <c r="G59" s="26"/>
      <c r="H59" s="26"/>
      <c r="I59" s="26"/>
      <c r="J59" s="26"/>
      <c r="K59" s="27"/>
      <c r="L59" s="27"/>
      <c r="M59" s="27"/>
      <c r="N59" s="27"/>
      <c r="O59" s="27"/>
      <c r="P59" s="27"/>
      <c r="Q59" s="27"/>
      <c r="R59" s="26"/>
      <c r="S59" s="26"/>
      <c r="T59" s="26"/>
      <c r="U59" s="26"/>
      <c r="V59" s="26"/>
      <c r="W59" s="26"/>
      <c r="X59" s="156"/>
      <c r="Y59" s="102"/>
      <c r="Z59" s="102"/>
      <c r="AA59" s="102"/>
      <c r="AB59" s="102"/>
      <c r="AC59" s="103"/>
      <c r="AD59" s="27"/>
      <c r="AE59" s="27"/>
      <c r="AF59" s="170" t="str">
        <f>IF($CC$59=1,"新","旧")</f>
        <v>新</v>
      </c>
      <c r="AG59" s="170"/>
      <c r="AH59" s="170"/>
      <c r="AI59" s="29" t="s">
        <v>28</v>
      </c>
      <c r="AJ59" s="32"/>
      <c r="AK59" s="32"/>
      <c r="AL59" s="32"/>
      <c r="AM59" s="32"/>
      <c r="AN59" s="32"/>
      <c r="AO59" s="32"/>
      <c r="AP59" s="33"/>
      <c r="AQ59" s="37"/>
      <c r="AR59" s="38"/>
      <c r="AS59" s="39"/>
      <c r="AT59"/>
      <c r="AU59" s="320"/>
      <c r="AV59" s="40"/>
      <c r="AW59" s="40"/>
      <c r="AX59" s="40"/>
      <c r="AY59" s="40"/>
      <c r="AZ59" s="40"/>
      <c r="BA59" s="40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2"/>
      <c r="BQ59" s="42"/>
      <c r="BR59" s="42"/>
      <c r="BS59" s="43"/>
      <c r="BT59" s="43"/>
      <c r="BU59" s="43"/>
      <c r="BV59" s="43"/>
      <c r="BW59" s="43"/>
      <c r="BX59" s="43"/>
      <c r="BY59" s="43"/>
      <c r="BZ59" s="44"/>
      <c r="CA59" s="45"/>
      <c r="CB59"/>
      <c r="CC59">
        <v>1</v>
      </c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2:1024" ht="8.85" customHeight="1">
      <c r="B60" s="127"/>
      <c r="C60" s="304"/>
      <c r="D60" s="26"/>
      <c r="E60" s="26"/>
      <c r="F60" s="26"/>
      <c r="G60" s="26"/>
      <c r="H60" s="26"/>
      <c r="I60" s="26"/>
      <c r="J60" s="26"/>
      <c r="K60" s="27"/>
      <c r="L60" s="27"/>
      <c r="M60" s="27"/>
      <c r="N60" s="27"/>
      <c r="O60" s="27"/>
      <c r="P60" s="27"/>
      <c r="Q60" s="27"/>
      <c r="R60" s="26"/>
      <c r="S60" s="26"/>
      <c r="T60" s="26"/>
      <c r="U60" s="26"/>
      <c r="V60" s="26"/>
      <c r="W60" s="26"/>
      <c r="X60" s="157"/>
      <c r="Y60" s="104"/>
      <c r="Z60" s="104"/>
      <c r="AA60" s="104"/>
      <c r="AB60" s="104"/>
      <c r="AC60" s="105"/>
      <c r="AD60" s="27"/>
      <c r="AE60" s="27"/>
      <c r="AF60" s="170"/>
      <c r="AG60" s="170"/>
      <c r="AH60" s="170"/>
      <c r="AI60" s="29"/>
      <c r="AJ60" s="32"/>
      <c r="AK60" s="32"/>
      <c r="AL60" s="32"/>
      <c r="AM60" s="32"/>
      <c r="AN60" s="32"/>
      <c r="AO60" s="32"/>
      <c r="AP60" s="33"/>
      <c r="AQ60" s="37"/>
      <c r="AR60" s="38"/>
      <c r="AS60" s="39"/>
      <c r="AT60"/>
      <c r="AU60" s="320"/>
      <c r="AV60" s="40"/>
      <c r="AW60" s="40"/>
      <c r="AX60" s="40"/>
      <c r="AY60" s="40"/>
      <c r="AZ60" s="40"/>
      <c r="BA60" s="40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2"/>
      <c r="BQ60" s="42"/>
      <c r="BR60" s="42"/>
      <c r="BS60" s="43"/>
      <c r="BT60" s="43"/>
      <c r="BU60" s="43"/>
      <c r="BV60" s="43"/>
      <c r="BW60" s="43"/>
      <c r="BX60" s="43"/>
      <c r="BY60" s="43"/>
      <c r="BZ60" s="44"/>
      <c r="CA60" s="45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2:1024" ht="8.85" customHeight="1">
      <c r="B61" s="127"/>
      <c r="C61" s="304"/>
      <c r="D61" s="26"/>
      <c r="E61" s="26"/>
      <c r="F61" s="26"/>
      <c r="G61" s="26"/>
      <c r="H61" s="26"/>
      <c r="I61" s="26"/>
      <c r="J61" s="26"/>
      <c r="K61" s="27"/>
      <c r="L61" s="27"/>
      <c r="M61" s="27"/>
      <c r="N61" s="27"/>
      <c r="O61" s="27"/>
      <c r="P61" s="27"/>
      <c r="Q61" s="27"/>
      <c r="R61" s="26"/>
      <c r="S61" s="26"/>
      <c r="T61" s="26"/>
      <c r="U61" s="26"/>
      <c r="V61" s="26"/>
      <c r="W61" s="26"/>
      <c r="X61" s="275" t="s">
        <v>67</v>
      </c>
      <c r="Y61" s="275"/>
      <c r="Z61" s="275"/>
      <c r="AA61" s="124" t="s">
        <v>68</v>
      </c>
      <c r="AB61" s="124"/>
      <c r="AC61" s="124"/>
      <c r="AD61" s="27"/>
      <c r="AE61" s="27"/>
      <c r="AF61" s="170"/>
      <c r="AG61" s="170"/>
      <c r="AH61" s="170"/>
      <c r="AI61" s="29"/>
      <c r="AJ61" s="32"/>
      <c r="AK61" s="32"/>
      <c r="AL61" s="32"/>
      <c r="AM61" s="32"/>
      <c r="AN61" s="32"/>
      <c r="AO61" s="32"/>
      <c r="AP61" s="33"/>
      <c r="AQ61" s="37"/>
      <c r="AR61" s="38"/>
      <c r="AS61" s="39"/>
      <c r="AT61"/>
      <c r="AU61" s="320"/>
      <c r="AV61" s="116" t="s">
        <v>69</v>
      </c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7"/>
      <c r="BS61" s="17">
        <f>SUM(BS53:BZ60)</f>
        <v>0</v>
      </c>
      <c r="BT61" s="18"/>
      <c r="BU61" s="18"/>
      <c r="BV61" s="18"/>
      <c r="BW61" s="18"/>
      <c r="BX61" s="18"/>
      <c r="BY61" s="18"/>
      <c r="BZ61" s="19"/>
      <c r="CA61" s="45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2:1024" ht="8.85" customHeight="1">
      <c r="B62" s="127"/>
      <c r="C62" s="304"/>
      <c r="D62" s="26"/>
      <c r="E62" s="26"/>
      <c r="F62" s="26"/>
      <c r="G62" s="26"/>
      <c r="H62" s="26"/>
      <c r="I62" s="26"/>
      <c r="J62" s="26"/>
      <c r="K62" s="27"/>
      <c r="L62" s="27"/>
      <c r="M62" s="27"/>
      <c r="N62" s="27"/>
      <c r="O62" s="27"/>
      <c r="P62" s="27"/>
      <c r="Q62" s="27"/>
      <c r="R62" s="26"/>
      <c r="S62" s="26"/>
      <c r="T62" s="26"/>
      <c r="U62" s="26"/>
      <c r="V62" s="26"/>
      <c r="W62" s="26"/>
      <c r="X62" s="156"/>
      <c r="Y62" s="102"/>
      <c r="Z62" s="102"/>
      <c r="AA62" s="102"/>
      <c r="AB62" s="102"/>
      <c r="AC62" s="103"/>
      <c r="AD62" s="27"/>
      <c r="AE62" s="27"/>
      <c r="AF62" s="170" t="str">
        <f>IF($CC$62=1,"新","旧")</f>
        <v>旧</v>
      </c>
      <c r="AG62" s="170"/>
      <c r="AH62" s="170"/>
      <c r="AI62" s="29" t="s">
        <v>28</v>
      </c>
      <c r="AJ62" s="32"/>
      <c r="AK62" s="32"/>
      <c r="AL62" s="32"/>
      <c r="AM62" s="32"/>
      <c r="AN62" s="32"/>
      <c r="AO62" s="32"/>
      <c r="AP62" s="33"/>
      <c r="AQ62" s="37"/>
      <c r="AR62" s="38"/>
      <c r="AS62" s="39"/>
      <c r="AT62"/>
      <c r="AU62" s="320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9"/>
      <c r="BS62" s="20"/>
      <c r="BT62" s="21"/>
      <c r="BU62" s="21"/>
      <c r="BV62" s="21"/>
      <c r="BW62" s="21"/>
      <c r="BX62" s="21"/>
      <c r="BY62" s="21"/>
      <c r="BZ62" s="22"/>
      <c r="CA62" s="45"/>
      <c r="CB62"/>
      <c r="CC62">
        <v>2</v>
      </c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2:1024" ht="8.85" customHeight="1">
      <c r="B63" s="127"/>
      <c r="C63" s="304"/>
      <c r="D63" s="26"/>
      <c r="E63" s="26"/>
      <c r="F63" s="26"/>
      <c r="G63" s="26"/>
      <c r="H63" s="26"/>
      <c r="I63" s="26"/>
      <c r="J63" s="26"/>
      <c r="K63" s="27"/>
      <c r="L63" s="27"/>
      <c r="M63" s="27"/>
      <c r="N63" s="27"/>
      <c r="O63" s="27"/>
      <c r="P63" s="27"/>
      <c r="Q63" s="27"/>
      <c r="R63" s="26"/>
      <c r="S63" s="26"/>
      <c r="T63" s="26"/>
      <c r="U63" s="26"/>
      <c r="V63" s="26"/>
      <c r="W63" s="26"/>
      <c r="X63" s="157"/>
      <c r="Y63" s="104"/>
      <c r="Z63" s="104"/>
      <c r="AA63" s="104"/>
      <c r="AB63" s="104"/>
      <c r="AC63" s="105"/>
      <c r="AD63" s="27"/>
      <c r="AE63" s="27"/>
      <c r="AF63" s="170"/>
      <c r="AG63" s="170"/>
      <c r="AH63" s="170"/>
      <c r="AI63" s="29"/>
      <c r="AJ63" s="32"/>
      <c r="AK63" s="32"/>
      <c r="AL63" s="32"/>
      <c r="AM63" s="32"/>
      <c r="AN63" s="32"/>
      <c r="AO63" s="32"/>
      <c r="AP63" s="33"/>
      <c r="AQ63" s="37"/>
      <c r="AR63" s="38"/>
      <c r="AS63" s="39"/>
      <c r="AT63"/>
      <c r="AU63" s="320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9"/>
      <c r="BS63" s="20"/>
      <c r="BT63" s="21"/>
      <c r="BU63" s="21"/>
      <c r="BV63" s="21"/>
      <c r="BW63" s="21"/>
      <c r="BX63" s="21"/>
      <c r="BY63" s="21"/>
      <c r="BZ63" s="22"/>
      <c r="CA63" s="45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2:1024" ht="8.85" customHeight="1" thickBot="1">
      <c r="B64" s="127"/>
      <c r="C64" s="304"/>
      <c r="D64" s="26"/>
      <c r="E64" s="26"/>
      <c r="F64" s="26"/>
      <c r="G64" s="26"/>
      <c r="H64" s="26"/>
      <c r="I64" s="26"/>
      <c r="J64" s="26"/>
      <c r="K64" s="27"/>
      <c r="L64" s="27"/>
      <c r="M64" s="27"/>
      <c r="N64" s="27"/>
      <c r="O64" s="27"/>
      <c r="P64" s="27"/>
      <c r="Q64" s="27"/>
      <c r="R64" s="26"/>
      <c r="S64" s="26"/>
      <c r="T64" s="26"/>
      <c r="U64" s="26"/>
      <c r="V64" s="26"/>
      <c r="W64" s="26"/>
      <c r="X64" s="275" t="s">
        <v>67</v>
      </c>
      <c r="Y64" s="275"/>
      <c r="Z64" s="275"/>
      <c r="AA64" s="124" t="s">
        <v>68</v>
      </c>
      <c r="AB64" s="124"/>
      <c r="AC64" s="124"/>
      <c r="AD64" s="27"/>
      <c r="AE64" s="27"/>
      <c r="AF64" s="170"/>
      <c r="AG64" s="170"/>
      <c r="AH64" s="170"/>
      <c r="AI64" s="29"/>
      <c r="AJ64" s="32"/>
      <c r="AK64" s="32"/>
      <c r="AL64" s="32"/>
      <c r="AM64" s="32"/>
      <c r="AN64" s="32"/>
      <c r="AO64" s="32"/>
      <c r="AP64" s="33"/>
      <c r="AQ64" s="37"/>
      <c r="AR64" s="38"/>
      <c r="AS64" s="39"/>
      <c r="AT64"/>
      <c r="AU64" s="321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1"/>
      <c r="BS64" s="23"/>
      <c r="BT64" s="24"/>
      <c r="BU64" s="24"/>
      <c r="BV64" s="24"/>
      <c r="BW64" s="24"/>
      <c r="BX64" s="24"/>
      <c r="BY64" s="24"/>
      <c r="BZ64" s="25"/>
      <c r="CA64" s="45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2:1024" ht="8.85" customHeight="1" thickBot="1">
      <c r="B65" s="127"/>
      <c r="C65" s="304"/>
      <c r="D65" s="268" t="s">
        <v>31</v>
      </c>
      <c r="E65" s="269"/>
      <c r="F65" s="269"/>
      <c r="G65" s="269"/>
      <c r="H65" s="269"/>
      <c r="I65" s="269"/>
      <c r="J65" s="242" t="s">
        <v>70</v>
      </c>
      <c r="K65" s="270">
        <f>IF(CC56=1,AJ56,0)+IF(CC59=1,AJ59,0)+IF(CC62=1,AJ62,0)</f>
        <v>0</v>
      </c>
      <c r="L65" s="270"/>
      <c r="M65" s="270"/>
      <c r="N65" s="270"/>
      <c r="O65" s="271" t="s">
        <v>71</v>
      </c>
      <c r="P65" s="272"/>
      <c r="Q65" s="272"/>
      <c r="R65" s="272"/>
      <c r="S65" s="272"/>
      <c r="T65" s="272"/>
      <c r="U65" s="272"/>
      <c r="V65" s="272"/>
      <c r="W65" s="272"/>
      <c r="X65" s="273" t="s">
        <v>72</v>
      </c>
      <c r="Y65" s="274" t="s">
        <v>35</v>
      </c>
      <c r="Z65" s="274"/>
      <c r="AA65" s="274"/>
      <c r="AB65" s="274"/>
      <c r="AC65" s="274"/>
      <c r="AD65" s="274"/>
      <c r="AE65" s="274"/>
      <c r="AF65" s="170" t="s">
        <v>73</v>
      </c>
      <c r="AG65" s="170"/>
      <c r="AH65" s="170"/>
      <c r="AI65" s="170"/>
      <c r="AJ65" s="170"/>
      <c r="AK65" s="170"/>
      <c r="AL65" s="306" t="s">
        <v>74</v>
      </c>
      <c r="AM65" s="226" t="s">
        <v>35</v>
      </c>
      <c r="AN65" s="226"/>
      <c r="AO65" s="226"/>
      <c r="AP65" s="226"/>
      <c r="AQ65" s="226"/>
      <c r="AR65" s="226"/>
      <c r="AS65" s="227"/>
      <c r="AT65" s="6"/>
      <c r="AU65" s="7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4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2:1024" ht="8.85" customHeight="1" thickBot="1">
      <c r="B66" s="127"/>
      <c r="C66" s="304"/>
      <c r="D66" s="269"/>
      <c r="E66" s="269"/>
      <c r="F66" s="269"/>
      <c r="G66" s="269"/>
      <c r="H66" s="269"/>
      <c r="I66" s="269"/>
      <c r="J66" s="242"/>
      <c r="K66" s="270"/>
      <c r="L66" s="270"/>
      <c r="M66" s="270"/>
      <c r="N66" s="270"/>
      <c r="O66" s="272"/>
      <c r="P66" s="272"/>
      <c r="Q66" s="272"/>
      <c r="R66" s="272"/>
      <c r="S66" s="272"/>
      <c r="T66" s="272"/>
      <c r="U66" s="272"/>
      <c r="V66" s="272"/>
      <c r="W66" s="272"/>
      <c r="X66" s="273"/>
      <c r="Y66" s="315">
        <f>IF(K65&lt;=20000,K65,IF(K65&lt;=40000,ROUNDUP(K65*0.5,0)+10000,IF(K65&lt;=80000,ROUNDUP(K65*0.25,0)+20000,40000)))</f>
        <v>0</v>
      </c>
      <c r="Z66" s="315"/>
      <c r="AA66" s="315"/>
      <c r="AB66" s="315"/>
      <c r="AC66" s="315"/>
      <c r="AD66" s="315"/>
      <c r="AE66" s="315"/>
      <c r="AF66" s="170"/>
      <c r="AG66" s="170"/>
      <c r="AH66" s="170"/>
      <c r="AI66" s="170"/>
      <c r="AJ66" s="170"/>
      <c r="AK66" s="170"/>
      <c r="AL66" s="306"/>
      <c r="AM66" s="21">
        <f>IF((Y66+Y70)&lt;=40000,(Y66+Y70),40000)</f>
        <v>0</v>
      </c>
      <c r="AN66" s="21"/>
      <c r="AO66" s="21"/>
      <c r="AP66" s="21"/>
      <c r="AQ66" s="21"/>
      <c r="AR66" s="21"/>
      <c r="AS66" s="22"/>
      <c r="AT66"/>
      <c r="AU66" s="326" t="s">
        <v>75</v>
      </c>
      <c r="AV66" s="329" t="s">
        <v>76</v>
      </c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329"/>
      <c r="BO66" s="329"/>
      <c r="BP66" s="329"/>
      <c r="BQ66" s="329"/>
      <c r="BR66" s="329"/>
      <c r="BS66" s="322" t="s">
        <v>77</v>
      </c>
      <c r="BT66" s="322"/>
      <c r="BU66" s="322"/>
      <c r="BV66" s="322"/>
      <c r="BW66" s="322"/>
      <c r="BX66" s="322"/>
      <c r="BY66" s="322"/>
      <c r="BZ66" s="323"/>
      <c r="CA66" s="45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2:1024" ht="8.85" customHeight="1" thickBot="1">
      <c r="B67" s="127"/>
      <c r="C67" s="304"/>
      <c r="D67" s="269"/>
      <c r="E67" s="269"/>
      <c r="F67" s="269"/>
      <c r="G67" s="269"/>
      <c r="H67" s="269"/>
      <c r="I67" s="269"/>
      <c r="J67" s="242"/>
      <c r="K67" s="270"/>
      <c r="L67" s="270"/>
      <c r="M67" s="270"/>
      <c r="N67" s="270"/>
      <c r="O67" s="272"/>
      <c r="P67" s="272"/>
      <c r="Q67" s="272"/>
      <c r="R67" s="272"/>
      <c r="S67" s="272"/>
      <c r="T67" s="272"/>
      <c r="U67" s="272"/>
      <c r="V67" s="272"/>
      <c r="W67" s="272"/>
      <c r="X67" s="273"/>
      <c r="Y67" s="315"/>
      <c r="Z67" s="315"/>
      <c r="AA67" s="315"/>
      <c r="AB67" s="315"/>
      <c r="AC67" s="315"/>
      <c r="AD67" s="315"/>
      <c r="AE67" s="315"/>
      <c r="AF67" s="170"/>
      <c r="AG67" s="170"/>
      <c r="AH67" s="170"/>
      <c r="AI67" s="170"/>
      <c r="AJ67" s="170"/>
      <c r="AK67" s="170"/>
      <c r="AL67" s="306"/>
      <c r="AM67" s="21"/>
      <c r="AN67" s="21"/>
      <c r="AO67" s="21"/>
      <c r="AP67" s="21"/>
      <c r="AQ67" s="21"/>
      <c r="AR67" s="21"/>
      <c r="AS67" s="22"/>
      <c r="AT67"/>
      <c r="AU67" s="327"/>
      <c r="AV67" s="330"/>
      <c r="AW67" s="330"/>
      <c r="AX67" s="330"/>
      <c r="AY67" s="330"/>
      <c r="AZ67" s="330"/>
      <c r="BA67" s="330"/>
      <c r="BB67" s="330"/>
      <c r="BC67" s="330"/>
      <c r="BD67" s="330"/>
      <c r="BE67" s="330"/>
      <c r="BF67" s="330"/>
      <c r="BG67" s="330"/>
      <c r="BH67" s="330"/>
      <c r="BI67" s="330"/>
      <c r="BJ67" s="330"/>
      <c r="BK67" s="330"/>
      <c r="BL67" s="330"/>
      <c r="BM67" s="330"/>
      <c r="BN67" s="330"/>
      <c r="BO67" s="330"/>
      <c r="BP67" s="330"/>
      <c r="BQ67" s="330"/>
      <c r="BR67" s="330"/>
      <c r="BS67" s="324"/>
      <c r="BT67" s="324"/>
      <c r="BU67" s="324"/>
      <c r="BV67" s="324"/>
      <c r="BW67" s="324"/>
      <c r="BX67" s="324"/>
      <c r="BY67" s="324"/>
      <c r="BZ67" s="325"/>
      <c r="CA67" s="45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2:1024" ht="8.85" customHeight="1" thickBot="1">
      <c r="B68" s="127"/>
      <c r="C68" s="304"/>
      <c r="D68" s="269"/>
      <c r="E68" s="269"/>
      <c r="F68" s="269"/>
      <c r="G68" s="269"/>
      <c r="H68" s="269"/>
      <c r="I68" s="269"/>
      <c r="J68" s="242"/>
      <c r="K68" s="270"/>
      <c r="L68" s="270"/>
      <c r="M68" s="270"/>
      <c r="N68" s="270"/>
      <c r="O68" s="272"/>
      <c r="P68" s="272"/>
      <c r="Q68" s="272"/>
      <c r="R68" s="272"/>
      <c r="S68" s="272"/>
      <c r="T68" s="272"/>
      <c r="U68" s="272"/>
      <c r="V68" s="272"/>
      <c r="W68" s="272"/>
      <c r="X68" s="273"/>
      <c r="Y68" s="315"/>
      <c r="Z68" s="315"/>
      <c r="AA68" s="315"/>
      <c r="AB68" s="315"/>
      <c r="AC68" s="315"/>
      <c r="AD68" s="315"/>
      <c r="AE68" s="315"/>
      <c r="AF68" s="170"/>
      <c r="AG68" s="170"/>
      <c r="AH68" s="170"/>
      <c r="AI68" s="170"/>
      <c r="AJ68" s="170"/>
      <c r="AK68" s="170"/>
      <c r="AL68" s="306"/>
      <c r="AM68" s="228"/>
      <c r="AN68" s="228"/>
      <c r="AO68" s="228"/>
      <c r="AP68" s="228"/>
      <c r="AQ68" s="228"/>
      <c r="AR68" s="228"/>
      <c r="AS68" s="229"/>
      <c r="AT68"/>
      <c r="AU68" s="327"/>
      <c r="AV68" s="330"/>
      <c r="AW68" s="330"/>
      <c r="AX68" s="330"/>
      <c r="AY68" s="330"/>
      <c r="AZ68" s="330"/>
      <c r="BA68" s="330"/>
      <c r="BB68" s="330"/>
      <c r="BC68" s="330"/>
      <c r="BD68" s="330"/>
      <c r="BE68" s="330"/>
      <c r="BF68" s="330"/>
      <c r="BG68" s="330"/>
      <c r="BH68" s="330"/>
      <c r="BI68" s="330"/>
      <c r="BJ68" s="330"/>
      <c r="BK68" s="330"/>
      <c r="BL68" s="330"/>
      <c r="BM68" s="330"/>
      <c r="BN68" s="330"/>
      <c r="BO68" s="330"/>
      <c r="BP68" s="330"/>
      <c r="BQ68" s="330"/>
      <c r="BR68" s="330"/>
      <c r="BS68" s="324"/>
      <c r="BT68" s="324"/>
      <c r="BU68" s="324"/>
      <c r="BV68" s="324"/>
      <c r="BW68" s="324"/>
      <c r="BX68" s="324"/>
      <c r="BY68" s="324"/>
      <c r="BZ68" s="325"/>
      <c r="CA68" s="45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2:1024" ht="8.85" customHeight="1" thickBot="1">
      <c r="B69" s="127"/>
      <c r="C69" s="304"/>
      <c r="D69" s="268" t="s">
        <v>40</v>
      </c>
      <c r="E69" s="269"/>
      <c r="F69" s="269"/>
      <c r="G69" s="269"/>
      <c r="H69" s="269"/>
      <c r="I69" s="269"/>
      <c r="J69" s="242" t="s">
        <v>78</v>
      </c>
      <c r="K69" s="270">
        <f>IF(CC56=2,AJ56,0)+IF(CC59=2,AJ59,0)+IF(CC62=2,AJ62,0)</f>
        <v>0</v>
      </c>
      <c r="L69" s="270"/>
      <c r="M69" s="270"/>
      <c r="N69" s="270"/>
      <c r="O69" s="271" t="s">
        <v>79</v>
      </c>
      <c r="P69" s="272"/>
      <c r="Q69" s="272"/>
      <c r="R69" s="272"/>
      <c r="S69" s="272"/>
      <c r="T69" s="272"/>
      <c r="U69" s="272"/>
      <c r="V69" s="272"/>
      <c r="W69" s="272"/>
      <c r="X69" s="273" t="s">
        <v>80</v>
      </c>
      <c r="Y69" s="274" t="s">
        <v>44</v>
      </c>
      <c r="Z69" s="274"/>
      <c r="AA69" s="274"/>
      <c r="AB69" s="274"/>
      <c r="AC69" s="274"/>
      <c r="AD69" s="274"/>
      <c r="AE69" s="274"/>
      <c r="AF69" s="311" t="s">
        <v>81</v>
      </c>
      <c r="AG69" s="312"/>
      <c r="AH69" s="312"/>
      <c r="AI69" s="312"/>
      <c r="AJ69" s="312"/>
      <c r="AK69" s="312"/>
      <c r="AL69" s="242" t="s">
        <v>82</v>
      </c>
      <c r="AM69" s="226"/>
      <c r="AN69" s="226"/>
      <c r="AO69" s="226"/>
      <c r="AP69" s="226"/>
      <c r="AQ69" s="226"/>
      <c r="AR69" s="226"/>
      <c r="AS69" s="227"/>
      <c r="AT69" s="6"/>
      <c r="AU69" s="327"/>
      <c r="AV69" s="324" t="s">
        <v>83</v>
      </c>
      <c r="AW69" s="324"/>
      <c r="AX69" s="324"/>
      <c r="AY69" s="324"/>
      <c r="AZ69" s="324"/>
      <c r="BA69" s="324"/>
      <c r="BB69" s="324"/>
      <c r="BC69" s="324"/>
      <c r="BD69" s="324"/>
      <c r="BE69" s="324"/>
      <c r="BF69" s="324"/>
      <c r="BG69" s="324"/>
      <c r="BH69" s="324"/>
      <c r="BI69" s="324"/>
      <c r="BJ69" s="324"/>
      <c r="BK69" s="324"/>
      <c r="BL69" s="324"/>
      <c r="BM69" s="324"/>
      <c r="BN69" s="324"/>
      <c r="BO69" s="324"/>
      <c r="BP69" s="324"/>
      <c r="BQ69" s="324"/>
      <c r="BR69" s="324"/>
      <c r="BS69" s="43"/>
      <c r="BT69" s="43"/>
      <c r="BU69" s="43"/>
      <c r="BV69" s="43"/>
      <c r="BW69" s="43"/>
      <c r="BX69" s="43"/>
      <c r="BY69" s="43"/>
      <c r="BZ69" s="44"/>
      <c r="CA69" s="45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2:1024" ht="8.85" customHeight="1" thickBot="1">
      <c r="B70" s="127"/>
      <c r="C70" s="304"/>
      <c r="D70" s="269"/>
      <c r="E70" s="269"/>
      <c r="F70" s="269"/>
      <c r="G70" s="269"/>
      <c r="H70" s="269"/>
      <c r="I70" s="269"/>
      <c r="J70" s="242"/>
      <c r="K70" s="270"/>
      <c r="L70" s="270"/>
      <c r="M70" s="270"/>
      <c r="N70" s="270"/>
      <c r="O70" s="272"/>
      <c r="P70" s="272"/>
      <c r="Q70" s="272"/>
      <c r="R70" s="272"/>
      <c r="S70" s="272"/>
      <c r="T70" s="272"/>
      <c r="U70" s="272"/>
      <c r="V70" s="272"/>
      <c r="W70" s="272"/>
      <c r="X70" s="273"/>
      <c r="Y70" s="315">
        <f>IF(K69&lt;=25000,K69,IF(K69&lt;=50000,ROUNDUP(K69*0.5,0)+12500,IF(K69&lt;=100000,ROUNDUP(K69*0.25,0)+25000,50000)))</f>
        <v>0</v>
      </c>
      <c r="Z70" s="315"/>
      <c r="AA70" s="315"/>
      <c r="AB70" s="315"/>
      <c r="AC70" s="315"/>
      <c r="AD70" s="315"/>
      <c r="AE70" s="315"/>
      <c r="AF70" s="312"/>
      <c r="AG70" s="312"/>
      <c r="AH70" s="312"/>
      <c r="AI70" s="312"/>
      <c r="AJ70" s="312"/>
      <c r="AK70" s="312"/>
      <c r="AL70" s="242"/>
      <c r="AM70" s="21">
        <f>IF(AM66&lt;Y70,Y70,AM66)</f>
        <v>0</v>
      </c>
      <c r="AN70" s="21"/>
      <c r="AO70" s="21"/>
      <c r="AP70" s="21"/>
      <c r="AQ70" s="21"/>
      <c r="AR70" s="21"/>
      <c r="AS70" s="22"/>
      <c r="AT70"/>
      <c r="AU70" s="327"/>
      <c r="AV70" s="324"/>
      <c r="AW70" s="324"/>
      <c r="AX70" s="324"/>
      <c r="AY70" s="324"/>
      <c r="AZ70" s="324"/>
      <c r="BA70" s="324"/>
      <c r="BB70" s="324"/>
      <c r="BC70" s="324"/>
      <c r="BD70" s="324"/>
      <c r="BE70" s="324"/>
      <c r="BF70" s="324"/>
      <c r="BG70" s="324"/>
      <c r="BH70" s="324"/>
      <c r="BI70" s="324"/>
      <c r="BJ70" s="324"/>
      <c r="BK70" s="324"/>
      <c r="BL70" s="324"/>
      <c r="BM70" s="324"/>
      <c r="BN70" s="324"/>
      <c r="BO70" s="324"/>
      <c r="BP70" s="324"/>
      <c r="BQ70" s="324"/>
      <c r="BR70" s="324"/>
      <c r="BS70" s="43"/>
      <c r="BT70" s="43"/>
      <c r="BU70" s="43"/>
      <c r="BV70" s="43"/>
      <c r="BW70" s="43"/>
      <c r="BX70" s="43"/>
      <c r="BY70" s="43"/>
      <c r="BZ70" s="44"/>
      <c r="CA70" s="45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2:1024" ht="8.85" customHeight="1" thickBot="1">
      <c r="B71" s="127"/>
      <c r="C71" s="304"/>
      <c r="D71" s="269"/>
      <c r="E71" s="269"/>
      <c r="F71" s="269"/>
      <c r="G71" s="269"/>
      <c r="H71" s="269"/>
      <c r="I71" s="269"/>
      <c r="J71" s="242"/>
      <c r="K71" s="270"/>
      <c r="L71" s="270"/>
      <c r="M71" s="270"/>
      <c r="N71" s="270"/>
      <c r="O71" s="272"/>
      <c r="P71" s="272"/>
      <c r="Q71" s="272"/>
      <c r="R71" s="272"/>
      <c r="S71" s="272"/>
      <c r="T71" s="272"/>
      <c r="U71" s="272"/>
      <c r="V71" s="272"/>
      <c r="W71" s="272"/>
      <c r="X71" s="273"/>
      <c r="Y71" s="315"/>
      <c r="Z71" s="315"/>
      <c r="AA71" s="315"/>
      <c r="AB71" s="315"/>
      <c r="AC71" s="315"/>
      <c r="AD71" s="315"/>
      <c r="AE71" s="315"/>
      <c r="AF71" s="312"/>
      <c r="AG71" s="312"/>
      <c r="AH71" s="312"/>
      <c r="AI71" s="312"/>
      <c r="AJ71" s="312"/>
      <c r="AK71" s="312"/>
      <c r="AL71" s="242"/>
      <c r="AM71" s="21"/>
      <c r="AN71" s="21"/>
      <c r="AO71" s="21"/>
      <c r="AP71" s="21"/>
      <c r="AQ71" s="21"/>
      <c r="AR71" s="21"/>
      <c r="AS71" s="22"/>
      <c r="AT71"/>
      <c r="AU71" s="327"/>
      <c r="AV71" s="324"/>
      <c r="AW71" s="324"/>
      <c r="AX71" s="324"/>
      <c r="AY71" s="324"/>
      <c r="AZ71" s="324"/>
      <c r="BA71" s="324"/>
      <c r="BB71" s="324"/>
      <c r="BC71" s="324"/>
      <c r="BD71" s="324"/>
      <c r="BE71" s="324"/>
      <c r="BF71" s="324"/>
      <c r="BG71" s="324"/>
      <c r="BH71" s="324"/>
      <c r="BI71" s="324"/>
      <c r="BJ71" s="324"/>
      <c r="BK71" s="324"/>
      <c r="BL71" s="324"/>
      <c r="BM71" s="324"/>
      <c r="BN71" s="324"/>
      <c r="BO71" s="324"/>
      <c r="BP71" s="324"/>
      <c r="BQ71" s="324"/>
      <c r="BR71" s="324"/>
      <c r="BS71" s="43"/>
      <c r="BT71" s="43"/>
      <c r="BU71" s="43"/>
      <c r="BV71" s="43"/>
      <c r="BW71" s="43"/>
      <c r="BX71" s="43"/>
      <c r="BY71" s="43"/>
      <c r="BZ71" s="44"/>
      <c r="CA71" s="45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2:1024" ht="8.85" customHeight="1" thickBot="1">
      <c r="B72" s="127"/>
      <c r="C72" s="304"/>
      <c r="D72" s="269"/>
      <c r="E72" s="269"/>
      <c r="F72" s="269"/>
      <c r="G72" s="269"/>
      <c r="H72" s="269"/>
      <c r="I72" s="269"/>
      <c r="J72" s="242"/>
      <c r="K72" s="270"/>
      <c r="L72" s="270"/>
      <c r="M72" s="270"/>
      <c r="N72" s="270"/>
      <c r="O72" s="272"/>
      <c r="P72" s="272"/>
      <c r="Q72" s="272"/>
      <c r="R72" s="272"/>
      <c r="S72" s="272"/>
      <c r="T72" s="272"/>
      <c r="U72" s="272"/>
      <c r="V72" s="272"/>
      <c r="W72" s="272"/>
      <c r="X72" s="273"/>
      <c r="Y72" s="315"/>
      <c r="Z72" s="315"/>
      <c r="AA72" s="315"/>
      <c r="AB72" s="315"/>
      <c r="AC72" s="315"/>
      <c r="AD72" s="315"/>
      <c r="AE72" s="315"/>
      <c r="AF72" s="312"/>
      <c r="AG72" s="312"/>
      <c r="AH72" s="312"/>
      <c r="AI72" s="312"/>
      <c r="AJ72" s="312"/>
      <c r="AK72" s="312"/>
      <c r="AL72" s="242"/>
      <c r="AM72" s="228"/>
      <c r="AN72" s="228"/>
      <c r="AO72" s="228"/>
      <c r="AP72" s="228"/>
      <c r="AQ72" s="228"/>
      <c r="AR72" s="228"/>
      <c r="AS72" s="229"/>
      <c r="AT72"/>
      <c r="AU72" s="327"/>
      <c r="AV72" s="324" t="s">
        <v>84</v>
      </c>
      <c r="AW72" s="324"/>
      <c r="AX72" s="324"/>
      <c r="AY72" s="324"/>
      <c r="AZ72" s="324"/>
      <c r="BA72" s="324"/>
      <c r="BB72" s="324"/>
      <c r="BC72" s="324"/>
      <c r="BD72" s="324"/>
      <c r="BE72" s="324"/>
      <c r="BF72" s="324"/>
      <c r="BG72" s="324"/>
      <c r="BH72" s="324"/>
      <c r="BI72" s="324"/>
      <c r="BJ72" s="324"/>
      <c r="BK72" s="324"/>
      <c r="BL72" s="324"/>
      <c r="BM72" s="324"/>
      <c r="BN72" s="324"/>
      <c r="BO72" s="324"/>
      <c r="BP72" s="324"/>
      <c r="BQ72" s="324"/>
      <c r="BR72" s="324"/>
      <c r="BS72" s="43"/>
      <c r="BT72" s="43"/>
      <c r="BU72" s="43"/>
      <c r="BV72" s="43"/>
      <c r="BW72" s="43"/>
      <c r="BX72" s="43"/>
      <c r="BY72" s="43"/>
      <c r="BZ72" s="44"/>
      <c r="CA72" s="45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2:1024" ht="8.85" customHeight="1" thickBot="1">
      <c r="B73" s="127"/>
      <c r="C73" s="313" t="s">
        <v>85</v>
      </c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 t="s">
        <v>86</v>
      </c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0" t="s">
        <v>87</v>
      </c>
      <c r="AN73" s="261"/>
      <c r="AO73" s="261"/>
      <c r="AP73" s="261"/>
      <c r="AQ73" s="261"/>
      <c r="AR73" s="261"/>
      <c r="AS73" s="262"/>
      <c r="AU73" s="327"/>
      <c r="AV73" s="324"/>
      <c r="AW73" s="324"/>
      <c r="AX73" s="324"/>
      <c r="AY73" s="324"/>
      <c r="AZ73" s="324"/>
      <c r="BA73" s="324"/>
      <c r="BB73" s="324"/>
      <c r="BC73" s="324"/>
      <c r="BD73" s="324"/>
      <c r="BE73" s="324"/>
      <c r="BF73" s="324"/>
      <c r="BG73" s="324"/>
      <c r="BH73" s="324"/>
      <c r="BI73" s="324"/>
      <c r="BJ73" s="324"/>
      <c r="BK73" s="324"/>
      <c r="BL73" s="324"/>
      <c r="BM73" s="324"/>
      <c r="BN73" s="324"/>
      <c r="BO73" s="324"/>
      <c r="BP73" s="324"/>
      <c r="BQ73" s="324"/>
      <c r="BR73" s="324"/>
      <c r="BS73" s="43"/>
      <c r="BT73" s="43"/>
      <c r="BU73" s="43"/>
      <c r="BV73" s="43"/>
      <c r="BW73" s="43"/>
      <c r="BX73" s="43"/>
      <c r="BY73" s="43"/>
      <c r="BZ73" s="44"/>
      <c r="CA73" s="45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2:1024" ht="8.85" customHeight="1">
      <c r="B74" s="127"/>
      <c r="C74" s="313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3"/>
      <c r="AN74" s="64"/>
      <c r="AO74" s="64"/>
      <c r="AP74" s="64"/>
      <c r="AQ74" s="64"/>
      <c r="AR74" s="64"/>
      <c r="AS74" s="264"/>
      <c r="AU74" s="327"/>
      <c r="AV74" s="324"/>
      <c r="AW74" s="324"/>
      <c r="AX74" s="324"/>
      <c r="AY74" s="324"/>
      <c r="AZ74" s="324"/>
      <c r="BA74" s="324"/>
      <c r="BB74" s="324"/>
      <c r="BC74" s="324"/>
      <c r="BD74" s="324"/>
      <c r="BE74" s="324"/>
      <c r="BF74" s="324"/>
      <c r="BG74" s="324"/>
      <c r="BH74" s="324"/>
      <c r="BI74" s="324"/>
      <c r="BJ74" s="324"/>
      <c r="BK74" s="324"/>
      <c r="BL74" s="324"/>
      <c r="BM74" s="324"/>
      <c r="BN74" s="324"/>
      <c r="BO74" s="324"/>
      <c r="BP74" s="324"/>
      <c r="BQ74" s="324"/>
      <c r="BR74" s="324"/>
      <c r="BS74" s="43"/>
      <c r="BT74" s="43"/>
      <c r="BU74" s="43"/>
      <c r="BV74" s="43"/>
      <c r="BW74" s="43"/>
      <c r="BX74" s="43"/>
      <c r="BY74" s="43"/>
      <c r="BZ74" s="44"/>
      <c r="CA74" s="45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2:1024" ht="8.85" customHeight="1">
      <c r="B75" s="127"/>
      <c r="C75" s="314" t="s">
        <v>88</v>
      </c>
      <c r="D75" s="170"/>
      <c r="E75" s="170"/>
      <c r="F75" s="170"/>
      <c r="G75" s="170"/>
      <c r="H75" s="170"/>
      <c r="I75" s="170"/>
      <c r="J75" s="170"/>
      <c r="K75" s="170"/>
      <c r="L75" s="152" t="s">
        <v>89</v>
      </c>
      <c r="M75" s="152"/>
      <c r="N75" s="152"/>
      <c r="O75" s="152"/>
      <c r="P75" s="152"/>
      <c r="Q75" s="152"/>
      <c r="R75" s="152"/>
      <c r="S75" s="152"/>
      <c r="T75" s="152"/>
      <c r="U75" s="170" t="s">
        <v>90</v>
      </c>
      <c r="V75" s="170"/>
      <c r="W75" s="170"/>
      <c r="X75" s="170"/>
      <c r="Y75" s="170"/>
      <c r="Z75" s="170"/>
      <c r="AA75" s="170"/>
      <c r="AB75" s="170"/>
      <c r="AC75" s="170"/>
      <c r="AD75" s="152" t="s">
        <v>89</v>
      </c>
      <c r="AE75" s="152"/>
      <c r="AF75" s="152"/>
      <c r="AG75" s="152"/>
      <c r="AH75" s="152"/>
      <c r="AI75" s="152"/>
      <c r="AJ75" s="152"/>
      <c r="AK75" s="152"/>
      <c r="AL75" s="152"/>
      <c r="AM75" s="263"/>
      <c r="AN75" s="64"/>
      <c r="AO75" s="64"/>
      <c r="AP75" s="64"/>
      <c r="AQ75" s="64"/>
      <c r="AR75" s="64"/>
      <c r="AS75" s="264"/>
      <c r="AU75" s="327"/>
      <c r="AV75" s="324" t="s">
        <v>91</v>
      </c>
      <c r="AW75" s="324"/>
      <c r="AX75" s="324"/>
      <c r="AY75" s="324"/>
      <c r="AZ75" s="324"/>
      <c r="BA75" s="324"/>
      <c r="BB75" s="324"/>
      <c r="BC75" s="324"/>
      <c r="BD75" s="324"/>
      <c r="BE75" s="324"/>
      <c r="BF75" s="324"/>
      <c r="BG75" s="324"/>
      <c r="BH75" s="324"/>
      <c r="BI75" s="324"/>
      <c r="BJ75" s="324"/>
      <c r="BK75" s="324"/>
      <c r="BL75" s="324"/>
      <c r="BM75" s="324"/>
      <c r="BN75" s="324"/>
      <c r="BO75" s="324"/>
      <c r="BP75" s="324"/>
      <c r="BQ75" s="324"/>
      <c r="BR75" s="324"/>
      <c r="BS75" s="43"/>
      <c r="BT75" s="43"/>
      <c r="BU75" s="43"/>
      <c r="BV75" s="43"/>
      <c r="BW75" s="43"/>
      <c r="BX75" s="43"/>
      <c r="BY75" s="43"/>
      <c r="BZ75" s="44"/>
      <c r="CA75" s="4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2:1024" ht="8.85" customHeight="1">
      <c r="B76" s="127"/>
      <c r="C76" s="314"/>
      <c r="D76" s="170"/>
      <c r="E76" s="170"/>
      <c r="F76" s="170"/>
      <c r="G76" s="170"/>
      <c r="H76" s="170"/>
      <c r="I76" s="170"/>
      <c r="J76" s="170"/>
      <c r="K76" s="170"/>
      <c r="L76" s="152"/>
      <c r="M76" s="152"/>
      <c r="N76" s="152"/>
      <c r="O76" s="152"/>
      <c r="P76" s="152"/>
      <c r="Q76" s="152"/>
      <c r="R76" s="152"/>
      <c r="S76" s="152"/>
      <c r="T76" s="152"/>
      <c r="U76" s="170"/>
      <c r="V76" s="170"/>
      <c r="W76" s="170"/>
      <c r="X76" s="170"/>
      <c r="Y76" s="170"/>
      <c r="Z76" s="170"/>
      <c r="AA76" s="170"/>
      <c r="AB76" s="170"/>
      <c r="AC76" s="170"/>
      <c r="AD76" s="152"/>
      <c r="AE76" s="152"/>
      <c r="AF76" s="152"/>
      <c r="AG76" s="152"/>
      <c r="AH76" s="152"/>
      <c r="AI76" s="152"/>
      <c r="AJ76" s="152"/>
      <c r="AK76" s="152"/>
      <c r="AL76" s="152"/>
      <c r="AM76" s="263"/>
      <c r="AN76" s="64"/>
      <c r="AO76" s="64"/>
      <c r="AP76" s="64"/>
      <c r="AQ76" s="64"/>
      <c r="AR76" s="64"/>
      <c r="AS76" s="264"/>
      <c r="AU76" s="327"/>
      <c r="AV76" s="324"/>
      <c r="AW76" s="324"/>
      <c r="AX76" s="324"/>
      <c r="AY76" s="324"/>
      <c r="AZ76" s="324"/>
      <c r="BA76" s="324"/>
      <c r="BB76" s="324"/>
      <c r="BC76" s="324"/>
      <c r="BD76" s="324"/>
      <c r="BE76" s="324"/>
      <c r="BF76" s="324"/>
      <c r="BG76" s="324"/>
      <c r="BH76" s="324"/>
      <c r="BI76" s="324"/>
      <c r="BJ76" s="324"/>
      <c r="BK76" s="324"/>
      <c r="BL76" s="324"/>
      <c r="BM76" s="324"/>
      <c r="BN76" s="324"/>
      <c r="BO76" s="324"/>
      <c r="BP76" s="324"/>
      <c r="BQ76" s="324"/>
      <c r="BR76" s="324"/>
      <c r="BS76" s="43"/>
      <c r="BT76" s="43"/>
      <c r="BU76" s="43"/>
      <c r="BV76" s="43"/>
      <c r="BW76" s="43"/>
      <c r="BX76" s="43"/>
      <c r="BY76" s="43"/>
      <c r="BZ76" s="44"/>
      <c r="CA76" s="45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2:1024" ht="8.85" customHeight="1">
      <c r="B77" s="127"/>
      <c r="C77" s="251" t="s">
        <v>92</v>
      </c>
      <c r="D77" s="252"/>
      <c r="E77" s="252"/>
      <c r="F77" s="252"/>
      <c r="G77" s="252"/>
      <c r="H77" s="252"/>
      <c r="I77" s="252"/>
      <c r="J77" s="252"/>
      <c r="K77" s="252"/>
      <c r="L77" s="253" t="s">
        <v>93</v>
      </c>
      <c r="M77" s="253"/>
      <c r="N77" s="253"/>
      <c r="O77" s="253"/>
      <c r="P77" s="253"/>
      <c r="Q77" s="253"/>
      <c r="R77" s="253"/>
      <c r="S77" s="253"/>
      <c r="T77" s="253"/>
      <c r="U77" s="252" t="s">
        <v>94</v>
      </c>
      <c r="V77" s="252"/>
      <c r="W77" s="252"/>
      <c r="X77" s="252"/>
      <c r="Y77" s="252"/>
      <c r="Z77" s="252"/>
      <c r="AA77" s="252"/>
      <c r="AB77" s="252"/>
      <c r="AC77" s="252"/>
      <c r="AD77" s="253" t="s">
        <v>95</v>
      </c>
      <c r="AE77" s="253"/>
      <c r="AF77" s="253"/>
      <c r="AG77" s="253"/>
      <c r="AH77" s="253"/>
      <c r="AI77" s="253"/>
      <c r="AJ77" s="253"/>
      <c r="AK77" s="253"/>
      <c r="AL77" s="253"/>
      <c r="AM77" s="263"/>
      <c r="AN77" s="64"/>
      <c r="AO77" s="64"/>
      <c r="AP77" s="64"/>
      <c r="AQ77" s="64"/>
      <c r="AR77" s="64"/>
      <c r="AS77" s="264"/>
      <c r="AU77" s="327"/>
      <c r="AV77" s="324"/>
      <c r="AW77" s="324"/>
      <c r="AX77" s="324"/>
      <c r="AY77" s="324"/>
      <c r="AZ77" s="324"/>
      <c r="BA77" s="324"/>
      <c r="BB77" s="324"/>
      <c r="BC77" s="324"/>
      <c r="BD77" s="324"/>
      <c r="BE77" s="324"/>
      <c r="BF77" s="324"/>
      <c r="BG77" s="324"/>
      <c r="BH77" s="324"/>
      <c r="BI77" s="324"/>
      <c r="BJ77" s="324"/>
      <c r="BK77" s="324"/>
      <c r="BL77" s="324"/>
      <c r="BM77" s="324"/>
      <c r="BN77" s="324"/>
      <c r="BO77" s="324"/>
      <c r="BP77" s="324"/>
      <c r="BQ77" s="324"/>
      <c r="BR77" s="324"/>
      <c r="BS77" s="43"/>
      <c r="BT77" s="43"/>
      <c r="BU77" s="43"/>
      <c r="BV77" s="43"/>
      <c r="BW77" s="43"/>
      <c r="BX77" s="43"/>
      <c r="BY77" s="43"/>
      <c r="BZ77" s="44"/>
      <c r="CA77" s="45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2:1024" ht="8.85" customHeight="1">
      <c r="B78" s="127"/>
      <c r="C78" s="251"/>
      <c r="D78" s="252"/>
      <c r="E78" s="252"/>
      <c r="F78" s="252"/>
      <c r="G78" s="252"/>
      <c r="H78" s="252"/>
      <c r="I78" s="252"/>
      <c r="J78" s="252"/>
      <c r="K78" s="252"/>
      <c r="L78" s="253"/>
      <c r="M78" s="253"/>
      <c r="N78" s="253"/>
      <c r="O78" s="253"/>
      <c r="P78" s="253"/>
      <c r="Q78" s="253"/>
      <c r="R78" s="253"/>
      <c r="S78" s="253"/>
      <c r="T78" s="253"/>
      <c r="U78" s="252"/>
      <c r="V78" s="252"/>
      <c r="W78" s="252"/>
      <c r="X78" s="252"/>
      <c r="Y78" s="252"/>
      <c r="Z78" s="252"/>
      <c r="AA78" s="252"/>
      <c r="AB78" s="252"/>
      <c r="AC78" s="252"/>
      <c r="AD78" s="253"/>
      <c r="AE78" s="253"/>
      <c r="AF78" s="253"/>
      <c r="AG78" s="253"/>
      <c r="AH78" s="253"/>
      <c r="AI78" s="253"/>
      <c r="AJ78" s="253"/>
      <c r="AK78" s="253"/>
      <c r="AL78" s="253"/>
      <c r="AM78" s="263"/>
      <c r="AN78" s="64"/>
      <c r="AO78" s="64"/>
      <c r="AP78" s="64"/>
      <c r="AQ78" s="64"/>
      <c r="AR78" s="64"/>
      <c r="AS78" s="264"/>
      <c r="AU78" s="327"/>
      <c r="AV78" s="324" t="s">
        <v>96</v>
      </c>
      <c r="AW78" s="324"/>
      <c r="AX78" s="324"/>
      <c r="AY78" s="324"/>
      <c r="AZ78" s="324"/>
      <c r="BA78" s="324"/>
      <c r="BB78" s="324"/>
      <c r="BC78" s="324"/>
      <c r="BD78" s="324"/>
      <c r="BE78" s="324"/>
      <c r="BF78" s="324"/>
      <c r="BG78" s="324"/>
      <c r="BH78" s="324"/>
      <c r="BI78" s="324"/>
      <c r="BJ78" s="324"/>
      <c r="BK78" s="324"/>
      <c r="BL78" s="324"/>
      <c r="BM78" s="324"/>
      <c r="BN78" s="324"/>
      <c r="BO78" s="324"/>
      <c r="BP78" s="324"/>
      <c r="BQ78" s="324"/>
      <c r="BR78" s="324"/>
      <c r="BS78" s="43"/>
      <c r="BT78" s="43"/>
      <c r="BU78" s="43"/>
      <c r="BV78" s="43"/>
      <c r="BW78" s="43"/>
      <c r="BX78" s="43"/>
      <c r="BY78" s="43"/>
      <c r="BZ78" s="44"/>
      <c r="CA78" s="45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2:1024" ht="8.85" customHeight="1">
      <c r="B79" s="127"/>
      <c r="C79" s="251" t="s">
        <v>97</v>
      </c>
      <c r="D79" s="252"/>
      <c r="E79" s="252"/>
      <c r="F79" s="252"/>
      <c r="G79" s="252"/>
      <c r="H79" s="252"/>
      <c r="I79" s="252"/>
      <c r="J79" s="252"/>
      <c r="K79" s="252"/>
      <c r="L79" s="253" t="s">
        <v>98</v>
      </c>
      <c r="M79" s="253"/>
      <c r="N79" s="253"/>
      <c r="O79" s="253"/>
      <c r="P79" s="253"/>
      <c r="Q79" s="253"/>
      <c r="R79" s="253"/>
      <c r="S79" s="253"/>
      <c r="T79" s="253"/>
      <c r="U79" s="252" t="s">
        <v>99</v>
      </c>
      <c r="V79" s="252"/>
      <c r="W79" s="252"/>
      <c r="X79" s="252"/>
      <c r="Y79" s="252"/>
      <c r="Z79" s="252"/>
      <c r="AA79" s="252"/>
      <c r="AB79" s="252"/>
      <c r="AC79" s="252"/>
      <c r="AD79" s="253" t="s">
        <v>100</v>
      </c>
      <c r="AE79" s="253"/>
      <c r="AF79" s="253"/>
      <c r="AG79" s="253"/>
      <c r="AH79" s="253"/>
      <c r="AI79" s="253"/>
      <c r="AJ79" s="253"/>
      <c r="AK79" s="253"/>
      <c r="AL79" s="253"/>
      <c r="AM79" s="265">
        <f>IF((AM40+AM53+AM70)&lt;=120000,(AM40+AM53+AM70),120000)</f>
        <v>0</v>
      </c>
      <c r="AN79" s="21"/>
      <c r="AO79" s="21"/>
      <c r="AP79" s="21"/>
      <c r="AQ79" s="21"/>
      <c r="AR79" s="21"/>
      <c r="AS79" s="22"/>
      <c r="AT79"/>
      <c r="AU79" s="327"/>
      <c r="AV79" s="324"/>
      <c r="AW79" s="324"/>
      <c r="AX79" s="324"/>
      <c r="AY79" s="324"/>
      <c r="AZ79" s="324"/>
      <c r="BA79" s="324"/>
      <c r="BB79" s="324"/>
      <c r="BC79" s="324"/>
      <c r="BD79" s="324"/>
      <c r="BE79" s="324"/>
      <c r="BF79" s="324"/>
      <c r="BG79" s="324"/>
      <c r="BH79" s="324"/>
      <c r="BI79" s="324"/>
      <c r="BJ79" s="324"/>
      <c r="BK79" s="324"/>
      <c r="BL79" s="324"/>
      <c r="BM79" s="324"/>
      <c r="BN79" s="324"/>
      <c r="BO79" s="324"/>
      <c r="BP79" s="324"/>
      <c r="BQ79" s="324"/>
      <c r="BR79" s="324"/>
      <c r="BS79" s="43"/>
      <c r="BT79" s="43"/>
      <c r="BU79" s="43"/>
      <c r="BV79" s="43"/>
      <c r="BW79" s="43"/>
      <c r="BX79" s="43"/>
      <c r="BY79" s="43"/>
      <c r="BZ79" s="44"/>
      <c r="CA79" s="45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2:1024" ht="8.85" customHeight="1">
      <c r="B80" s="127"/>
      <c r="C80" s="251"/>
      <c r="D80" s="252"/>
      <c r="E80" s="252"/>
      <c r="F80" s="252"/>
      <c r="G80" s="252"/>
      <c r="H80" s="252"/>
      <c r="I80" s="252"/>
      <c r="J80" s="252"/>
      <c r="K80" s="252"/>
      <c r="L80" s="253"/>
      <c r="M80" s="253"/>
      <c r="N80" s="253"/>
      <c r="O80" s="253"/>
      <c r="P80" s="253"/>
      <c r="Q80" s="253"/>
      <c r="R80" s="253"/>
      <c r="S80" s="253"/>
      <c r="T80" s="253"/>
      <c r="U80" s="252"/>
      <c r="V80" s="252"/>
      <c r="W80" s="252"/>
      <c r="X80" s="252"/>
      <c r="Y80" s="252"/>
      <c r="Z80" s="252"/>
      <c r="AA80" s="252"/>
      <c r="AB80" s="252"/>
      <c r="AC80" s="252"/>
      <c r="AD80" s="253"/>
      <c r="AE80" s="253"/>
      <c r="AF80" s="253"/>
      <c r="AG80" s="253"/>
      <c r="AH80" s="253"/>
      <c r="AI80" s="253"/>
      <c r="AJ80" s="253"/>
      <c r="AK80" s="253"/>
      <c r="AL80" s="253"/>
      <c r="AM80" s="265"/>
      <c r="AN80" s="21"/>
      <c r="AO80" s="21"/>
      <c r="AP80" s="21"/>
      <c r="AQ80" s="21"/>
      <c r="AR80" s="21"/>
      <c r="AS80" s="22"/>
      <c r="AT80"/>
      <c r="AU80" s="327"/>
      <c r="AV80" s="324"/>
      <c r="AW80" s="324"/>
      <c r="AX80" s="324"/>
      <c r="AY80" s="324"/>
      <c r="AZ80" s="324"/>
      <c r="BA80" s="324"/>
      <c r="BB80" s="324"/>
      <c r="BC80" s="324"/>
      <c r="BD80" s="324"/>
      <c r="BE80" s="324"/>
      <c r="BF80" s="324"/>
      <c r="BG80" s="324"/>
      <c r="BH80" s="324"/>
      <c r="BI80" s="324"/>
      <c r="BJ80" s="324"/>
      <c r="BK80" s="324"/>
      <c r="BL80" s="324"/>
      <c r="BM80" s="324"/>
      <c r="BN80" s="324"/>
      <c r="BO80" s="324"/>
      <c r="BP80" s="324"/>
      <c r="BQ80" s="324"/>
      <c r="BR80" s="324"/>
      <c r="BS80" s="43"/>
      <c r="BT80" s="43"/>
      <c r="BU80" s="43"/>
      <c r="BV80" s="43"/>
      <c r="BW80" s="43"/>
      <c r="BX80" s="43"/>
      <c r="BY80" s="43"/>
      <c r="BZ80" s="44"/>
      <c r="CA80" s="45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2:1024" ht="8.85" customHeight="1">
      <c r="B81" s="127"/>
      <c r="C81" s="251" t="s">
        <v>101</v>
      </c>
      <c r="D81" s="252"/>
      <c r="E81" s="252"/>
      <c r="F81" s="252"/>
      <c r="G81" s="252"/>
      <c r="H81" s="252"/>
      <c r="I81" s="252"/>
      <c r="J81" s="252"/>
      <c r="K81" s="252"/>
      <c r="L81" s="253" t="s">
        <v>102</v>
      </c>
      <c r="M81" s="253"/>
      <c r="N81" s="253"/>
      <c r="O81" s="253"/>
      <c r="P81" s="253"/>
      <c r="Q81" s="253"/>
      <c r="R81" s="253"/>
      <c r="S81" s="253"/>
      <c r="T81" s="253"/>
      <c r="U81" s="252" t="s">
        <v>103</v>
      </c>
      <c r="V81" s="252"/>
      <c r="W81" s="252"/>
      <c r="X81" s="252"/>
      <c r="Y81" s="252"/>
      <c r="Z81" s="252"/>
      <c r="AA81" s="252"/>
      <c r="AB81" s="252"/>
      <c r="AC81" s="252"/>
      <c r="AD81" s="253" t="s">
        <v>104</v>
      </c>
      <c r="AE81" s="253"/>
      <c r="AF81" s="253"/>
      <c r="AG81" s="253"/>
      <c r="AH81" s="253"/>
      <c r="AI81" s="253"/>
      <c r="AJ81" s="253"/>
      <c r="AK81" s="253"/>
      <c r="AL81" s="253"/>
      <c r="AM81" s="265"/>
      <c r="AN81" s="21"/>
      <c r="AO81" s="21"/>
      <c r="AP81" s="21"/>
      <c r="AQ81" s="21"/>
      <c r="AR81" s="21"/>
      <c r="AS81" s="22"/>
      <c r="AT81"/>
      <c r="AU81" s="327"/>
      <c r="AV81" s="324" t="s">
        <v>69</v>
      </c>
      <c r="AW81" s="324"/>
      <c r="AX81" s="324"/>
      <c r="AY81" s="324"/>
      <c r="AZ81" s="324"/>
      <c r="BA81" s="324"/>
      <c r="BB81" s="324"/>
      <c r="BC81" s="324"/>
      <c r="BD81" s="324"/>
      <c r="BE81" s="324"/>
      <c r="BF81" s="324"/>
      <c r="BG81" s="324"/>
      <c r="BH81" s="324"/>
      <c r="BI81" s="324"/>
      <c r="BJ81" s="324"/>
      <c r="BK81" s="324"/>
      <c r="BL81" s="324"/>
      <c r="BM81" s="324"/>
      <c r="BN81" s="324"/>
      <c r="BO81" s="324"/>
      <c r="BP81" s="324"/>
      <c r="BQ81" s="324"/>
      <c r="BR81" s="324"/>
      <c r="BS81" s="332">
        <f>BS69+BS72+BS75+BS78</f>
        <v>0</v>
      </c>
      <c r="BT81" s="332"/>
      <c r="BU81" s="332"/>
      <c r="BV81" s="332"/>
      <c r="BW81" s="332"/>
      <c r="BX81" s="332"/>
      <c r="BY81" s="332"/>
      <c r="BZ81" s="333"/>
      <c r="CA81" s="45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2:1024" ht="8.85" customHeight="1">
      <c r="B82" s="127"/>
      <c r="C82" s="251"/>
      <c r="D82" s="252"/>
      <c r="E82" s="252"/>
      <c r="F82" s="252"/>
      <c r="G82" s="252"/>
      <c r="H82" s="252"/>
      <c r="I82" s="252"/>
      <c r="J82" s="252"/>
      <c r="K82" s="252"/>
      <c r="L82" s="253"/>
      <c r="M82" s="253"/>
      <c r="N82" s="253"/>
      <c r="O82" s="253"/>
      <c r="P82" s="253"/>
      <c r="Q82" s="253"/>
      <c r="R82" s="253"/>
      <c r="S82" s="253"/>
      <c r="T82" s="253"/>
      <c r="U82" s="252"/>
      <c r="V82" s="252"/>
      <c r="W82" s="252"/>
      <c r="X82" s="252"/>
      <c r="Y82" s="252"/>
      <c r="Z82" s="252"/>
      <c r="AA82" s="252"/>
      <c r="AB82" s="252"/>
      <c r="AC82" s="252"/>
      <c r="AD82" s="253"/>
      <c r="AE82" s="253"/>
      <c r="AF82" s="253"/>
      <c r="AG82" s="253"/>
      <c r="AH82" s="253"/>
      <c r="AI82" s="253"/>
      <c r="AJ82" s="253"/>
      <c r="AK82" s="253"/>
      <c r="AL82" s="253"/>
      <c r="AM82" s="265"/>
      <c r="AN82" s="21"/>
      <c r="AO82" s="21"/>
      <c r="AP82" s="21"/>
      <c r="AQ82" s="21"/>
      <c r="AR82" s="21"/>
      <c r="AS82" s="22"/>
      <c r="AT82"/>
      <c r="AU82" s="327"/>
      <c r="AV82" s="324"/>
      <c r="AW82" s="324"/>
      <c r="AX82" s="324"/>
      <c r="AY82" s="324"/>
      <c r="AZ82" s="324"/>
      <c r="BA82" s="324"/>
      <c r="BB82" s="324"/>
      <c r="BC82" s="324"/>
      <c r="BD82" s="324"/>
      <c r="BE82" s="324"/>
      <c r="BF82" s="324"/>
      <c r="BG82" s="324"/>
      <c r="BH82" s="324"/>
      <c r="BI82" s="324"/>
      <c r="BJ82" s="324"/>
      <c r="BK82" s="324"/>
      <c r="BL82" s="324"/>
      <c r="BM82" s="324"/>
      <c r="BN82" s="324"/>
      <c r="BO82" s="324"/>
      <c r="BP82" s="324"/>
      <c r="BQ82" s="324"/>
      <c r="BR82" s="324"/>
      <c r="BS82" s="332"/>
      <c r="BT82" s="332"/>
      <c r="BU82" s="332"/>
      <c r="BV82" s="332"/>
      <c r="BW82" s="332"/>
      <c r="BX82" s="332"/>
      <c r="BY82" s="332"/>
      <c r="BZ82" s="333"/>
      <c r="CA82" s="45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2:1024" ht="8.85" customHeight="1" thickBot="1">
      <c r="B83" s="127"/>
      <c r="C83" s="254" t="s">
        <v>105</v>
      </c>
      <c r="D83" s="255"/>
      <c r="E83" s="255"/>
      <c r="F83" s="255"/>
      <c r="G83" s="255"/>
      <c r="H83" s="255"/>
      <c r="I83" s="255"/>
      <c r="J83" s="255"/>
      <c r="K83" s="255"/>
      <c r="L83" s="258" t="s">
        <v>106</v>
      </c>
      <c r="M83" s="258"/>
      <c r="N83" s="258"/>
      <c r="O83" s="258"/>
      <c r="P83" s="258"/>
      <c r="Q83" s="258"/>
      <c r="R83" s="258"/>
      <c r="S83" s="258"/>
      <c r="T83" s="258"/>
      <c r="U83" s="255" t="s">
        <v>107</v>
      </c>
      <c r="V83" s="255"/>
      <c r="W83" s="255"/>
      <c r="X83" s="255"/>
      <c r="Y83" s="255"/>
      <c r="Z83" s="255"/>
      <c r="AA83" s="255"/>
      <c r="AB83" s="255"/>
      <c r="AC83" s="255"/>
      <c r="AD83" s="258" t="s">
        <v>108</v>
      </c>
      <c r="AE83" s="258"/>
      <c r="AF83" s="258"/>
      <c r="AG83" s="258"/>
      <c r="AH83" s="258"/>
      <c r="AI83" s="258"/>
      <c r="AJ83" s="258"/>
      <c r="AK83" s="258"/>
      <c r="AL83" s="258"/>
      <c r="AM83" s="265"/>
      <c r="AN83" s="21"/>
      <c r="AO83" s="21"/>
      <c r="AP83" s="21"/>
      <c r="AQ83" s="21"/>
      <c r="AR83" s="21"/>
      <c r="AS83" s="22"/>
      <c r="AT83"/>
      <c r="AU83" s="327"/>
      <c r="AV83" s="324"/>
      <c r="AW83" s="324"/>
      <c r="AX83" s="324"/>
      <c r="AY83" s="324"/>
      <c r="AZ83" s="324"/>
      <c r="BA83" s="324"/>
      <c r="BB83" s="324"/>
      <c r="BC83" s="324"/>
      <c r="BD83" s="324"/>
      <c r="BE83" s="324"/>
      <c r="BF83" s="324"/>
      <c r="BG83" s="324"/>
      <c r="BH83" s="324"/>
      <c r="BI83" s="324"/>
      <c r="BJ83" s="324"/>
      <c r="BK83" s="324"/>
      <c r="BL83" s="324"/>
      <c r="BM83" s="324"/>
      <c r="BN83" s="324"/>
      <c r="BO83" s="324"/>
      <c r="BP83" s="324"/>
      <c r="BQ83" s="324"/>
      <c r="BR83" s="324"/>
      <c r="BS83" s="332"/>
      <c r="BT83" s="332"/>
      <c r="BU83" s="332"/>
      <c r="BV83" s="332"/>
      <c r="BW83" s="332"/>
      <c r="BX83" s="332"/>
      <c r="BY83" s="332"/>
      <c r="BZ83" s="333"/>
      <c r="CA83" s="45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2:1024" ht="8.85" customHeight="1" thickBot="1">
      <c r="B84" s="128"/>
      <c r="C84" s="256"/>
      <c r="D84" s="257"/>
      <c r="E84" s="257"/>
      <c r="F84" s="257"/>
      <c r="G84" s="257"/>
      <c r="H84" s="257"/>
      <c r="I84" s="257"/>
      <c r="J84" s="257"/>
      <c r="K84" s="257"/>
      <c r="L84" s="259"/>
      <c r="M84" s="259"/>
      <c r="N84" s="259"/>
      <c r="O84" s="259"/>
      <c r="P84" s="259"/>
      <c r="Q84" s="259"/>
      <c r="R84" s="259"/>
      <c r="S84" s="259"/>
      <c r="T84" s="259"/>
      <c r="U84" s="257"/>
      <c r="V84" s="257"/>
      <c r="W84" s="257"/>
      <c r="X84" s="257"/>
      <c r="Y84" s="257"/>
      <c r="Z84" s="257"/>
      <c r="AA84" s="257"/>
      <c r="AB84" s="257"/>
      <c r="AC84" s="257"/>
      <c r="AD84" s="259"/>
      <c r="AE84" s="259"/>
      <c r="AF84" s="259"/>
      <c r="AG84" s="259"/>
      <c r="AH84" s="259"/>
      <c r="AI84" s="259"/>
      <c r="AJ84" s="259"/>
      <c r="AK84" s="259"/>
      <c r="AL84" s="259"/>
      <c r="AM84" s="266"/>
      <c r="AN84" s="24"/>
      <c r="AO84" s="24"/>
      <c r="AP84" s="24"/>
      <c r="AQ84" s="24"/>
      <c r="AR84" s="24"/>
      <c r="AS84" s="25"/>
      <c r="AT84"/>
      <c r="AU84" s="328"/>
      <c r="AV84" s="331"/>
      <c r="AW84" s="331"/>
      <c r="AX84" s="331"/>
      <c r="AY84" s="331"/>
      <c r="AZ84" s="331"/>
      <c r="BA84" s="331"/>
      <c r="BB84" s="331"/>
      <c r="BC84" s="331"/>
      <c r="BD84" s="331"/>
      <c r="BE84" s="331"/>
      <c r="BF84" s="331"/>
      <c r="BG84" s="331"/>
      <c r="BH84" s="331"/>
      <c r="BI84" s="331"/>
      <c r="BJ84" s="331"/>
      <c r="BK84" s="331"/>
      <c r="BL84" s="331"/>
      <c r="BM84" s="331"/>
      <c r="BN84" s="331"/>
      <c r="BO84" s="331"/>
      <c r="BP84" s="331"/>
      <c r="BQ84" s="331"/>
      <c r="BR84" s="331"/>
      <c r="BS84" s="334"/>
      <c r="BT84" s="334"/>
      <c r="BU84" s="334"/>
      <c r="BV84" s="334"/>
      <c r="BW84" s="334"/>
      <c r="BX84" s="334"/>
      <c r="BY84" s="334"/>
      <c r="BZ84" s="335"/>
      <c r="CA84" s="45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2:1024" ht="8.85" customHeight="1">
      <c r="B85" s="7"/>
      <c r="C85" s="250" t="s">
        <v>109</v>
      </c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  <c r="AS85" s="250"/>
      <c r="AU85" s="3"/>
      <c r="CA85" s="4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2:1024" ht="8.85" customHeight="1">
      <c r="B86" s="7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250"/>
      <c r="AL86" s="250"/>
      <c r="AM86" s="250"/>
      <c r="AN86" s="250"/>
      <c r="AO86" s="250"/>
      <c r="AP86" s="250"/>
      <c r="AQ86" s="250"/>
      <c r="AR86" s="250"/>
      <c r="AS86" s="250"/>
      <c r="AU86" s="3"/>
      <c r="BY86" s="3"/>
      <c r="BZ86" s="3"/>
      <c r="CA86" s="3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2:1024" ht="9" customHeight="1">
      <c r="B87" s="7"/>
      <c r="X87" s="4"/>
      <c r="Y87" s="5"/>
      <c r="Z87" s="5"/>
      <c r="AA87" s="5"/>
      <c r="AB87" s="5"/>
      <c r="AC87" s="5"/>
      <c r="AD87" s="4"/>
      <c r="AE87" s="5"/>
      <c r="AF87" s="5"/>
      <c r="AG87" s="5"/>
      <c r="AH87" s="5"/>
      <c r="AI87" s="5"/>
      <c r="AJ87" s="5"/>
      <c r="AK87" s="8"/>
      <c r="AL87" s="8"/>
      <c r="AM87" s="8"/>
      <c r="AN87" s="8"/>
      <c r="AO87" s="8"/>
      <c r="AP87" s="8"/>
      <c r="AQ87" s="8"/>
      <c r="AU87" s="3"/>
      <c r="BY87" s="3"/>
      <c r="BZ87" s="3"/>
      <c r="CA87" s="3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2:1024" ht="9" customHeight="1">
      <c r="B88" s="7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8"/>
      <c r="AL88" s="8"/>
      <c r="AM88" s="8"/>
      <c r="AN88" s="8"/>
      <c r="AO88" s="8"/>
      <c r="AP88" s="8"/>
      <c r="AQ88" s="8"/>
      <c r="AU88" s="3"/>
      <c r="BY88" s="3"/>
      <c r="BZ88" s="3"/>
      <c r="CA88" s="3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2:1024" ht="13.5" customHeight="1">
      <c r="B89" s="7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8"/>
      <c r="AL89" s="8"/>
      <c r="AM89" s="8"/>
      <c r="AN89" s="8"/>
      <c r="AO89" s="8"/>
      <c r="AP89" s="8"/>
      <c r="AQ89" s="8"/>
      <c r="AU89" s="3"/>
      <c r="BY89" s="3"/>
      <c r="BZ89" s="3"/>
      <c r="CA89" s="3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2:1024" ht="13.5" customHeight="1">
      <c r="B90" s="7"/>
      <c r="X90" s="5"/>
      <c r="Y90" s="5"/>
      <c r="Z90" s="5"/>
      <c r="AA90" s="5"/>
      <c r="AB90" s="5"/>
      <c r="AC90" s="5"/>
      <c r="AD90" s="5"/>
      <c r="AE90" s="5"/>
      <c r="AF90" s="11" t="s">
        <v>110</v>
      </c>
      <c r="AG90" s="11"/>
      <c r="AH90" s="11"/>
      <c r="AI90" s="11"/>
      <c r="AL90" s="11"/>
      <c r="AM90" s="11"/>
      <c r="AN90" s="8"/>
      <c r="AO90" s="8"/>
      <c r="AP90" s="8"/>
      <c r="AQ90" s="8"/>
      <c r="AU90" s="3"/>
      <c r="BO90" s="11" t="s">
        <v>111</v>
      </c>
      <c r="BP90" s="11"/>
      <c r="BY90" s="3"/>
      <c r="BZ90" s="3"/>
      <c r="CA90" s="3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2:1024" ht="13.5" customHeight="1">
      <c r="B91" s="7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 s="11" t="s">
        <v>112</v>
      </c>
      <c r="AG91" s="11"/>
      <c r="AH91" s="11"/>
      <c r="AI91" s="11"/>
      <c r="AL91" s="11"/>
      <c r="AM91" s="11"/>
      <c r="AN91"/>
      <c r="AO91"/>
      <c r="AP91"/>
      <c r="AQ91"/>
      <c r="AR91"/>
      <c r="AS91"/>
      <c r="AT91"/>
      <c r="AU91" s="3"/>
      <c r="BO91" s="11" t="s">
        <v>113</v>
      </c>
      <c r="BP91" s="11"/>
      <c r="BY91" s="3"/>
      <c r="BZ91" s="3"/>
      <c r="CA91" s="3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2:1024" ht="13.5" customHeight="1">
      <c r="B92" s="7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 s="11" t="s">
        <v>114</v>
      </c>
      <c r="AG92" s="11"/>
      <c r="AH92" s="11"/>
      <c r="AI92" s="11"/>
      <c r="AL92" s="11"/>
      <c r="AM92" s="11"/>
      <c r="AN92"/>
      <c r="AO92"/>
      <c r="AP92"/>
      <c r="AQ92"/>
      <c r="AR92"/>
      <c r="AS92"/>
      <c r="AT92"/>
      <c r="AU92" s="3"/>
      <c r="BO92" s="11" t="s">
        <v>115</v>
      </c>
      <c r="BP92" s="11"/>
      <c r="CA92" s="3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2:1024" ht="13.5" customHeight="1">
      <c r="B93" s="7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L93"/>
      <c r="AM93"/>
      <c r="AN93"/>
      <c r="AO93"/>
      <c r="AP93"/>
      <c r="AQ93"/>
      <c r="AR93"/>
      <c r="AS93"/>
      <c r="AT93"/>
      <c r="AU93" s="3"/>
      <c r="BP93"/>
      <c r="CA93" s="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2:1024" ht="13.5" customHeight="1">
      <c r="B94" s="7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K94"/>
      <c r="AL94"/>
      <c r="AM94"/>
      <c r="AN94"/>
      <c r="AO94"/>
      <c r="AP94"/>
      <c r="AQ94"/>
      <c r="AR94"/>
      <c r="AS94"/>
      <c r="AT94"/>
      <c r="AU94" s="3"/>
      <c r="CA94" s="3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2:1024" ht="13.5" customHeight="1">
      <c r="B95" s="7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K95"/>
      <c r="AL95"/>
      <c r="AM95"/>
      <c r="AN95"/>
      <c r="AO95"/>
      <c r="AP95"/>
      <c r="AQ95"/>
      <c r="AR95"/>
      <c r="AS95"/>
      <c r="AT95"/>
      <c r="CA95" s="3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2:1024" ht="13.5" customHeight="1">
      <c r="B96" s="7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K96"/>
      <c r="AL96"/>
      <c r="AM96"/>
      <c r="AN96"/>
      <c r="AO96"/>
      <c r="AP96"/>
      <c r="AQ96"/>
      <c r="AR96"/>
      <c r="AS96"/>
      <c r="AT96"/>
      <c r="CA96" s="3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ht="13.5" customHeight="1">
      <c r="B97" s="7"/>
      <c r="Q97"/>
      <c r="R97"/>
      <c r="S97"/>
      <c r="T97"/>
      <c r="U97"/>
      <c r="V97"/>
      <c r="W97"/>
      <c r="AN97"/>
      <c r="AO97"/>
      <c r="AP97"/>
      <c r="AQ97"/>
      <c r="AR97"/>
      <c r="AS97"/>
      <c r="AT97"/>
      <c r="CA97" s="3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ht="13.5" customHeight="1">
      <c r="B98" s="7"/>
      <c r="Q98"/>
      <c r="R98"/>
      <c r="S98"/>
      <c r="T98"/>
      <c r="U98"/>
      <c r="V98"/>
      <c r="W98"/>
      <c r="AN98"/>
      <c r="AO98"/>
      <c r="AP98"/>
      <c r="AQ98"/>
      <c r="AR98"/>
      <c r="AS98"/>
      <c r="AT98"/>
      <c r="CA98" s="3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ht="13.5" customHeight="1">
      <c r="B99" s="7"/>
      <c r="Q99"/>
      <c r="R99"/>
      <c r="S99"/>
      <c r="T99"/>
      <c r="U99"/>
      <c r="V99"/>
      <c r="W99"/>
      <c r="AN99"/>
      <c r="AO99"/>
      <c r="AP99"/>
      <c r="AQ99"/>
      <c r="AR99"/>
      <c r="AS99"/>
      <c r="AT99"/>
      <c r="AU99" s="3"/>
      <c r="CA99" s="3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ht="13.5" customHeight="1">
      <c r="B100" s="7"/>
      <c r="C100" s="9"/>
      <c r="H100" s="10"/>
      <c r="L100" s="6"/>
      <c r="M100" s="6"/>
      <c r="N100" s="6"/>
      <c r="O100" s="6"/>
      <c r="P100" s="6"/>
      <c r="AU100" s="3"/>
      <c r="CA100" s="3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ht="13.5" customHeight="1">
      <c r="A101"/>
      <c r="B101" s="7"/>
      <c r="H101" s="10"/>
      <c r="L101"/>
      <c r="M101"/>
      <c r="N101"/>
      <c r="O101"/>
      <c r="P101"/>
      <c r="AU101" s="3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ht="13.5" customHeight="1">
      <c r="A102"/>
      <c r="B102" s="7"/>
      <c r="H102" s="10"/>
      <c r="L102"/>
      <c r="M102"/>
      <c r="N102"/>
      <c r="O102"/>
      <c r="P102"/>
      <c r="AU102" s="3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ht="13.5" customHeight="1">
      <c r="A103"/>
      <c r="B103" s="7"/>
      <c r="H103" s="10"/>
      <c r="L103"/>
      <c r="M103"/>
      <c r="N103"/>
      <c r="O103"/>
      <c r="P103"/>
      <c r="AU103" s="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ht="13.5" customHeight="1">
      <c r="A104"/>
      <c r="B104" s="7"/>
      <c r="H104" s="10"/>
      <c r="L104"/>
      <c r="M104"/>
      <c r="N104"/>
      <c r="O104"/>
      <c r="P104"/>
      <c r="AU104" s="3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ht="13.5" customHeight="1">
      <c r="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ht="13.5" customHeight="1">
      <c r="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ht="13.5" customHeight="1">
      <c r="A107"/>
      <c r="C107" s="16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ht="13.5" customHeight="1"/>
    <row r="109" spans="1:1024" ht="13.5" customHeight="1"/>
    <row r="110" spans="1:1024" ht="13.5" customHeight="1"/>
  </sheetData>
  <mergeCells count="322">
    <mergeCell ref="X56:AC57"/>
    <mergeCell ref="X59:AC60"/>
    <mergeCell ref="X62:AC63"/>
    <mergeCell ref="AU49:AU64"/>
    <mergeCell ref="AF65:AK68"/>
    <mergeCell ref="BS66:BZ68"/>
    <mergeCell ref="AM70:AS72"/>
    <mergeCell ref="AL65:AL68"/>
    <mergeCell ref="Y66:AE68"/>
    <mergeCell ref="AM66:AS68"/>
    <mergeCell ref="AM69:AS69"/>
    <mergeCell ref="AU66:AU84"/>
    <mergeCell ref="AV66:BR68"/>
    <mergeCell ref="AV69:BR71"/>
    <mergeCell ref="AV72:BR74"/>
    <mergeCell ref="AV75:BR77"/>
    <mergeCell ref="AV78:BR80"/>
    <mergeCell ref="AV81:BR84"/>
    <mergeCell ref="BS69:BZ71"/>
    <mergeCell ref="BS72:BZ74"/>
    <mergeCell ref="BS75:BZ77"/>
    <mergeCell ref="BS78:BZ80"/>
    <mergeCell ref="BS81:BZ84"/>
    <mergeCell ref="BI53:BO56"/>
    <mergeCell ref="C56:C72"/>
    <mergeCell ref="U83:AC84"/>
    <mergeCell ref="AD83:AL84"/>
    <mergeCell ref="X64:Z64"/>
    <mergeCell ref="D59:J61"/>
    <mergeCell ref="K59:N61"/>
    <mergeCell ref="O59:Q61"/>
    <mergeCell ref="R59:W61"/>
    <mergeCell ref="AD59:AE61"/>
    <mergeCell ref="AF59:AH61"/>
    <mergeCell ref="AI59:AI61"/>
    <mergeCell ref="C73:T74"/>
    <mergeCell ref="C75:K76"/>
    <mergeCell ref="L75:T76"/>
    <mergeCell ref="D56:J58"/>
    <mergeCell ref="K56:N58"/>
    <mergeCell ref="O56:Q58"/>
    <mergeCell ref="R56:W58"/>
    <mergeCell ref="AD56:AE58"/>
    <mergeCell ref="AF56:AH58"/>
    <mergeCell ref="AA58:AC58"/>
    <mergeCell ref="AF69:AK72"/>
    <mergeCell ref="AL69:AL72"/>
    <mergeCell ref="Y70:AE72"/>
    <mergeCell ref="J39:J42"/>
    <mergeCell ref="K39:N42"/>
    <mergeCell ref="O39:W42"/>
    <mergeCell ref="X39:X42"/>
    <mergeCell ref="C43:C55"/>
    <mergeCell ref="D43:J45"/>
    <mergeCell ref="K43:N45"/>
    <mergeCell ref="O43:Q45"/>
    <mergeCell ref="R43:W45"/>
    <mergeCell ref="X43:AC45"/>
    <mergeCell ref="D52:I55"/>
    <mergeCell ref="J52:J55"/>
    <mergeCell ref="K52:N55"/>
    <mergeCell ref="O52:AA55"/>
    <mergeCell ref="AB52:AK55"/>
    <mergeCell ref="Y40:AE42"/>
    <mergeCell ref="Y39:AE39"/>
    <mergeCell ref="AF39:AK42"/>
    <mergeCell ref="AT4:BQ5"/>
    <mergeCell ref="J1:BG3"/>
    <mergeCell ref="B4:G6"/>
    <mergeCell ref="H4:M7"/>
    <mergeCell ref="N4:AM7"/>
    <mergeCell ref="N8:AM8"/>
    <mergeCell ref="C23:C42"/>
    <mergeCell ref="X32:AC34"/>
    <mergeCell ref="AD32:AE34"/>
    <mergeCell ref="AF32:AH34"/>
    <mergeCell ref="AI32:AI34"/>
    <mergeCell ref="Y35:AE35"/>
    <mergeCell ref="AF35:AK38"/>
    <mergeCell ref="AL35:AL38"/>
    <mergeCell ref="Y36:AE38"/>
    <mergeCell ref="D35:I38"/>
    <mergeCell ref="J35:J38"/>
    <mergeCell ref="K35:N38"/>
    <mergeCell ref="O35:W38"/>
    <mergeCell ref="X35:X38"/>
    <mergeCell ref="D39:I42"/>
    <mergeCell ref="D23:J25"/>
    <mergeCell ref="K23:N25"/>
    <mergeCell ref="O23:Q25"/>
    <mergeCell ref="B12:G14"/>
    <mergeCell ref="H12:M14"/>
    <mergeCell ref="N12:AM14"/>
    <mergeCell ref="B7:G11"/>
    <mergeCell ref="H8:M11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J9:AK9"/>
    <mergeCell ref="AL9:AM9"/>
    <mergeCell ref="N10:O11"/>
    <mergeCell ref="P10:Q11"/>
    <mergeCell ref="R10:S11"/>
    <mergeCell ref="T10:U11"/>
    <mergeCell ref="V10:W11"/>
    <mergeCell ref="X10:Y11"/>
    <mergeCell ref="Z10:AA11"/>
    <mergeCell ref="AB10:AC11"/>
    <mergeCell ref="K32:N34"/>
    <mergeCell ref="O32:Q34"/>
    <mergeCell ref="R32:W34"/>
    <mergeCell ref="D29:J31"/>
    <mergeCell ref="K29:N31"/>
    <mergeCell ref="O29:Q31"/>
    <mergeCell ref="R29:W31"/>
    <mergeCell ref="X29:AC31"/>
    <mergeCell ref="AD29:AE31"/>
    <mergeCell ref="X19:AC22"/>
    <mergeCell ref="AD19:AE22"/>
    <mergeCell ref="X23:AC25"/>
    <mergeCell ref="AD23:AE25"/>
    <mergeCell ref="AF23:AH25"/>
    <mergeCell ref="AI23:AI25"/>
    <mergeCell ref="X26:AC28"/>
    <mergeCell ref="AD26:AE28"/>
    <mergeCell ref="AF26:AH28"/>
    <mergeCell ref="R23:W25"/>
    <mergeCell ref="D26:J28"/>
    <mergeCell ref="K26:N28"/>
    <mergeCell ref="O26:Q28"/>
    <mergeCell ref="R26:W28"/>
    <mergeCell ref="AI26:AI28"/>
    <mergeCell ref="D32:J34"/>
    <mergeCell ref="AQ62:AS64"/>
    <mergeCell ref="AM65:AS65"/>
    <mergeCell ref="AL39:AL42"/>
    <mergeCell ref="AQ26:AS28"/>
    <mergeCell ref="AQ29:AS31"/>
    <mergeCell ref="AQ32:AS34"/>
    <mergeCell ref="AD43:AE45"/>
    <mergeCell ref="AF43:AH45"/>
    <mergeCell ref="AI43:AI45"/>
    <mergeCell ref="AF29:AH31"/>
    <mergeCell ref="AI29:AI31"/>
    <mergeCell ref="D62:J64"/>
    <mergeCell ref="K62:N64"/>
    <mergeCell ref="O62:Q64"/>
    <mergeCell ref="R62:W64"/>
    <mergeCell ref="AI56:AI58"/>
    <mergeCell ref="X58:Z58"/>
    <mergeCell ref="D69:I72"/>
    <mergeCell ref="J69:J72"/>
    <mergeCell ref="K69:N72"/>
    <mergeCell ref="O69:W72"/>
    <mergeCell ref="X69:X72"/>
    <mergeCell ref="Y69:AE69"/>
    <mergeCell ref="AA64:AC64"/>
    <mergeCell ref="X61:Z61"/>
    <mergeCell ref="AA61:AC61"/>
    <mergeCell ref="D65:I68"/>
    <mergeCell ref="J65:J68"/>
    <mergeCell ref="K65:N68"/>
    <mergeCell ref="O65:W68"/>
    <mergeCell ref="X65:X68"/>
    <mergeCell ref="Y65:AE65"/>
    <mergeCell ref="C85:AS86"/>
    <mergeCell ref="C77:K78"/>
    <mergeCell ref="L77:T78"/>
    <mergeCell ref="U77:AC78"/>
    <mergeCell ref="AD77:AL78"/>
    <mergeCell ref="C79:K80"/>
    <mergeCell ref="L79:T80"/>
    <mergeCell ref="U79:AC80"/>
    <mergeCell ref="AD79:AL80"/>
    <mergeCell ref="C81:K82"/>
    <mergeCell ref="L81:T82"/>
    <mergeCell ref="U81:AC82"/>
    <mergeCell ref="AD81:AL82"/>
    <mergeCell ref="C83:K84"/>
    <mergeCell ref="L83:T84"/>
    <mergeCell ref="AM73:AS78"/>
    <mergeCell ref="AM79:AS84"/>
    <mergeCell ref="U73:AL74"/>
    <mergeCell ref="U75:AC76"/>
    <mergeCell ref="AD75:AL76"/>
    <mergeCell ref="AD10:AE11"/>
    <mergeCell ref="AF10:AG11"/>
    <mergeCell ref="AH10:AI11"/>
    <mergeCell ref="AJ10:AK11"/>
    <mergeCell ref="AL10:AM11"/>
    <mergeCell ref="AL52:AL55"/>
    <mergeCell ref="AD62:AE64"/>
    <mergeCell ref="AF62:AH64"/>
    <mergeCell ref="AI62:AI64"/>
    <mergeCell ref="AJ62:AP64"/>
    <mergeCell ref="AN10:AS14"/>
    <mergeCell ref="AJ43:AP45"/>
    <mergeCell ref="AQ43:AS45"/>
    <mergeCell ref="AM52:AS52"/>
    <mergeCell ref="AM53:AS55"/>
    <mergeCell ref="AJ56:AP58"/>
    <mergeCell ref="AJ59:AP61"/>
    <mergeCell ref="AQ56:AS58"/>
    <mergeCell ref="AQ59:AS61"/>
    <mergeCell ref="AN4:AS9"/>
    <mergeCell ref="AT10:BQ14"/>
    <mergeCell ref="AT6:BN9"/>
    <mergeCell ref="BO6:BQ9"/>
    <mergeCell ref="B16:B84"/>
    <mergeCell ref="C16:J22"/>
    <mergeCell ref="K16:N22"/>
    <mergeCell ref="O16:Q22"/>
    <mergeCell ref="R16:W22"/>
    <mergeCell ref="X16:AE18"/>
    <mergeCell ref="AF16:AH22"/>
    <mergeCell ref="AI16:AP22"/>
    <mergeCell ref="AJ23:AP25"/>
    <mergeCell ref="AJ26:AP28"/>
    <mergeCell ref="AJ29:AP31"/>
    <mergeCell ref="AJ32:AP34"/>
    <mergeCell ref="AM35:AS35"/>
    <mergeCell ref="AM36:AS38"/>
    <mergeCell ref="AM39:AS39"/>
    <mergeCell ref="AM40:AS42"/>
    <mergeCell ref="AQ23:AS25"/>
    <mergeCell ref="AF9:AG9"/>
    <mergeCell ref="AH9:AI9"/>
    <mergeCell ref="AQ16:AS22"/>
    <mergeCell ref="BA16:BD21"/>
    <mergeCell ref="BE16:BF21"/>
    <mergeCell ref="AZ40:AZ43"/>
    <mergeCell ref="BA40:BC43"/>
    <mergeCell ref="BD41:BH43"/>
    <mergeCell ref="BU40:BY40"/>
    <mergeCell ref="BG31:BL33"/>
    <mergeCell ref="BM31:BN33"/>
    <mergeCell ref="BG16:BN17"/>
    <mergeCell ref="BG18:BL21"/>
    <mergeCell ref="BM18:BN21"/>
    <mergeCell ref="BG25:BL27"/>
    <mergeCell ref="BM25:BN27"/>
    <mergeCell ref="BO16:BQ21"/>
    <mergeCell ref="BR16:BW21"/>
    <mergeCell ref="BG22:BN24"/>
    <mergeCell ref="AU16:AU47"/>
    <mergeCell ref="BZ40:BZ43"/>
    <mergeCell ref="BU41:BY43"/>
    <mergeCell ref="BR44:BZ44"/>
    <mergeCell ref="BR45:BZ47"/>
    <mergeCell ref="BQ44:BQ47"/>
    <mergeCell ref="BI40:BI43"/>
    <mergeCell ref="BJ40:BJ43"/>
    <mergeCell ref="BK40:BK43"/>
    <mergeCell ref="BS37:BS39"/>
    <mergeCell ref="BT37:BZ39"/>
    <mergeCell ref="BS34:BS36"/>
    <mergeCell ref="BT34:BZ36"/>
    <mergeCell ref="AV34:BR36"/>
    <mergeCell ref="AV37:BR39"/>
    <mergeCell ref="BX16:BZ21"/>
    <mergeCell ref="BX22:BZ27"/>
    <mergeCell ref="AV28:AZ33"/>
    <mergeCell ref="BA28:BD33"/>
    <mergeCell ref="BE28:BF33"/>
    <mergeCell ref="BG28:BN30"/>
    <mergeCell ref="BO28:BQ33"/>
    <mergeCell ref="BR28:BW33"/>
    <mergeCell ref="BX28:BZ33"/>
    <mergeCell ref="BS53:BZ56"/>
    <mergeCell ref="AV57:BA60"/>
    <mergeCell ref="BB57:BH60"/>
    <mergeCell ref="BI57:BO60"/>
    <mergeCell ref="BP57:BR60"/>
    <mergeCell ref="BS57:BZ60"/>
    <mergeCell ref="CA17:CA85"/>
    <mergeCell ref="AV40:AY47"/>
    <mergeCell ref="AZ44:BP47"/>
    <mergeCell ref="BL40:BT43"/>
    <mergeCell ref="BI49:BR50"/>
    <mergeCell ref="AV49:BA52"/>
    <mergeCell ref="BB49:BH52"/>
    <mergeCell ref="BS49:BZ52"/>
    <mergeCell ref="BI51:BO52"/>
    <mergeCell ref="BP51:BR52"/>
    <mergeCell ref="BE22:BF27"/>
    <mergeCell ref="BA22:BD27"/>
    <mergeCell ref="AV22:AZ27"/>
    <mergeCell ref="BO22:BQ27"/>
    <mergeCell ref="BR22:BW27"/>
    <mergeCell ref="BD40:BH40"/>
    <mergeCell ref="AV61:BR64"/>
    <mergeCell ref="AV16:AZ21"/>
    <mergeCell ref="BS61:BZ64"/>
    <mergeCell ref="D46:J48"/>
    <mergeCell ref="K46:N48"/>
    <mergeCell ref="O46:Q48"/>
    <mergeCell ref="R46:W48"/>
    <mergeCell ref="X46:AC48"/>
    <mergeCell ref="AD46:AE48"/>
    <mergeCell ref="AF46:AH48"/>
    <mergeCell ref="AI46:AI48"/>
    <mergeCell ref="AJ46:AP48"/>
    <mergeCell ref="AQ46:AS48"/>
    <mergeCell ref="D49:J51"/>
    <mergeCell ref="K49:N51"/>
    <mergeCell ref="O49:Q51"/>
    <mergeCell ref="R49:W51"/>
    <mergeCell ref="X49:AC51"/>
    <mergeCell ref="AD49:AE51"/>
    <mergeCell ref="AF49:AH51"/>
    <mergeCell ref="AI49:AI51"/>
    <mergeCell ref="AJ49:AP51"/>
    <mergeCell ref="AQ49:AS51"/>
    <mergeCell ref="AV53:BA56"/>
    <mergeCell ref="BB53:BH56"/>
    <mergeCell ref="BP53:BR56"/>
  </mergeCells>
  <phoneticPr fontId="1"/>
  <pageMargins left="0.31496062992125984" right="0.35433070866141736" top="0.39370078740157483" bottom="0.31496062992125984" header="0.35433070866141736" footer="0.27559055118110237"/>
  <pageSetup paperSize="9" scale="74" fitToWidth="0" fitToHeight="0" pageOrder="overThenDown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rop Down 8">
              <controlPr defaultSize="0" print="0" autoLine="0" autoPict="0">
                <anchor moveWithCells="1">
                  <from>
                    <xdr:col>31</xdr:col>
                    <xdr:colOff>28575</xdr:colOff>
                    <xdr:row>22</xdr:row>
                    <xdr:rowOff>0</xdr:rowOff>
                  </from>
                  <to>
                    <xdr:col>34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print="0" autoLine="0" autoPict="0">
                <anchor moveWithCells="1">
                  <from>
                    <xdr:col>31</xdr:col>
                    <xdr:colOff>28575</xdr:colOff>
                    <xdr:row>24</xdr:row>
                    <xdr:rowOff>104775</xdr:rowOff>
                  </from>
                  <to>
                    <xdr:col>34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Drop Down 11">
              <controlPr defaultSize="0" print="0" autoLine="0" autoPict="0">
                <anchor moveWithCells="1">
                  <from>
                    <xdr:col>31</xdr:col>
                    <xdr:colOff>28575</xdr:colOff>
                    <xdr:row>28</xdr:row>
                    <xdr:rowOff>9525</xdr:rowOff>
                  </from>
                  <to>
                    <xdr:col>34</xdr:col>
                    <xdr:colOff>9525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Drop Down 12">
              <controlPr defaultSize="0" print="0" autoLine="0" autoPict="0">
                <anchor moveWithCells="1">
                  <from>
                    <xdr:col>31</xdr:col>
                    <xdr:colOff>28575</xdr:colOff>
                    <xdr:row>30</xdr:row>
                    <xdr:rowOff>104775</xdr:rowOff>
                  </from>
                  <to>
                    <xdr:col>34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Drop Down 13">
              <controlPr defaultSize="0" print="0" autoLine="0" autoPict="0">
                <anchor moveWithCells="1">
                  <from>
                    <xdr:col>31</xdr:col>
                    <xdr:colOff>28575</xdr:colOff>
                    <xdr:row>54</xdr:row>
                    <xdr:rowOff>95250</xdr:rowOff>
                  </from>
                  <to>
                    <xdr:col>34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Drop Down 14">
              <controlPr defaultSize="0" print="0" autoLine="0" autoPict="0">
                <anchor moveWithCells="1">
                  <from>
                    <xdr:col>31</xdr:col>
                    <xdr:colOff>28575</xdr:colOff>
                    <xdr:row>57</xdr:row>
                    <xdr:rowOff>95250</xdr:rowOff>
                  </from>
                  <to>
                    <xdr:col>34</xdr:col>
                    <xdr:colOff>9525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Drop Down 15">
              <controlPr defaultSize="0" print="0" autoLine="0" autoPict="0">
                <anchor moveWithCells="1">
                  <from>
                    <xdr:col>31</xdr:col>
                    <xdr:colOff>28575</xdr:colOff>
                    <xdr:row>60</xdr:row>
                    <xdr:rowOff>104775</xdr:rowOff>
                  </from>
                  <to>
                    <xdr:col>34</xdr:col>
                    <xdr:colOff>9525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Drop Down 16">
              <controlPr defaultSize="0" print="0" autoLine="0" autoPict="0">
                <anchor moveWithCells="1">
                  <from>
                    <xdr:col>66</xdr:col>
                    <xdr:colOff>38100</xdr:colOff>
                    <xdr:row>21</xdr:row>
                    <xdr:rowOff>28575</xdr:rowOff>
                  </from>
                  <to>
                    <xdr:col>69</xdr:col>
                    <xdr:colOff>28575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Drop Down 17">
              <controlPr defaultSize="0" print="0" autoLine="0" autoPict="0">
                <anchor moveWithCells="1">
                  <from>
                    <xdr:col>66</xdr:col>
                    <xdr:colOff>38100</xdr:colOff>
                    <xdr:row>27</xdr:row>
                    <xdr:rowOff>9525</xdr:rowOff>
                  </from>
                  <to>
                    <xdr:col>69</xdr:col>
                    <xdr:colOff>28575</xdr:colOff>
                    <xdr:row>33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給与所得者の保険料控除申告書</vt:lpstr>
      <vt:lpstr>給与所得者の保険料控除申告書!Print_Area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令和３年分給与所得者の保険料控除申告書</dc:title>
  <dc:subject>申告所得税関係（税金）</dc:subject>
  <dc:creator/>
  <cp:keywords/>
  <dc:description>【2021/10/13】
押印が不要になりました
【2021/09/24】
リリース</dc:description>
  <cp:lastModifiedBy/>
  <cp:revision/>
  <dcterms:created xsi:type="dcterms:W3CDTF">2020-09-26T23:39:28Z</dcterms:created>
  <dcterms:modified xsi:type="dcterms:W3CDTF">2023-11-02T02:21:51Z</dcterms:modified>
  <cp:category/>
  <cp:contentStatus/>
</cp:coreProperties>
</file>